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4"/>
  </bookViews>
  <sheets>
    <sheet name="Шаблон" sheetId="6" r:id="rId1"/>
    <sheet name="Лист1" sheetId="7" r:id="rId2"/>
    <sheet name="2015" sheetId="8" r:id="rId3"/>
    <sheet name="2016" sheetId="9" r:id="rId4"/>
    <sheet name="2017" sheetId="10" r:id="rId5"/>
  </sheets>
  <definedNames>
    <definedName name="_xlnm.Print_Area" localSheetId="3">'2016'!$A$1:$G$40</definedName>
  </definedNames>
  <calcPr calcId="152511"/>
</workbook>
</file>

<file path=xl/calcChain.xml><?xml version="1.0" encoding="utf-8"?>
<calcChain xmlns="http://schemas.openxmlformats.org/spreadsheetml/2006/main">
  <c r="D15" i="10" l="1"/>
  <c r="J14" i="10"/>
  <c r="J13" i="10"/>
  <c r="G6" i="10"/>
  <c r="F6" i="10"/>
  <c r="D21" i="10" s="1"/>
  <c r="D12" i="10" l="1"/>
  <c r="D16" i="10" s="1"/>
  <c r="D9" i="10" s="1"/>
  <c r="D19" i="10"/>
  <c r="D23" i="10" s="1"/>
  <c r="E33" i="9"/>
  <c r="D33" i="9"/>
  <c r="D31" i="9" l="1"/>
  <c r="D32" i="9" l="1"/>
  <c r="I10" i="9"/>
  <c r="I12" i="9"/>
  <c r="I11" i="9"/>
  <c r="D18" i="9"/>
  <c r="D9" i="9" s="1"/>
  <c r="H11" i="9" s="1"/>
  <c r="D28" i="9"/>
  <c r="D27" i="9"/>
  <c r="I9" i="8"/>
  <c r="D9" i="8"/>
  <c r="D6" i="6"/>
  <c r="H20" i="8" l="1"/>
  <c r="H19" i="8"/>
  <c r="H21" i="8" s="1"/>
  <c r="I10" i="8" s="1"/>
  <c r="D18" i="8"/>
  <c r="I17" i="8"/>
  <c r="D16" i="8"/>
  <c r="I11" i="8"/>
  <c r="F10" i="8"/>
  <c r="F8" i="8"/>
  <c r="D25" i="8" s="1"/>
  <c r="F7" i="8"/>
  <c r="E6" i="8"/>
  <c r="D26" i="9"/>
  <c r="D24" i="9"/>
  <c r="J21" i="9"/>
  <c r="H21" i="9"/>
  <c r="J20" i="9"/>
  <c r="H20" i="9"/>
  <c r="H22" i="9" s="1"/>
  <c r="I17" i="9"/>
  <c r="F11" i="9"/>
  <c r="F10" i="9"/>
  <c r="F8" i="9"/>
  <c r="D30" i="9" s="1"/>
  <c r="F7" i="9"/>
  <c r="E6" i="9"/>
  <c r="J22" i="9" l="1"/>
  <c r="L11" i="9"/>
  <c r="J12" i="9"/>
  <c r="D19" i="8"/>
  <c r="D13" i="8" s="1"/>
  <c r="F9" i="8"/>
  <c r="D26" i="8" s="1"/>
  <c r="D28" i="8" s="1"/>
  <c r="I6" i="8"/>
  <c r="D6" i="8"/>
  <c r="D6" i="9"/>
  <c r="G6" i="9" s="1"/>
  <c r="F9" i="9"/>
  <c r="D16" i="9"/>
  <c r="D20" i="9" s="1"/>
  <c r="D13" i="9" s="1"/>
  <c r="I7" i="9"/>
  <c r="I8" i="9" s="1"/>
  <c r="D22" i="7"/>
  <c r="I13" i="7"/>
  <c r="E6" i="7"/>
  <c r="I7" i="8" l="1"/>
  <c r="D22" i="8"/>
  <c r="D27" i="8" s="1"/>
  <c r="I15" i="8"/>
  <c r="I16" i="8" s="1"/>
  <c r="F6" i="8"/>
  <c r="D24" i="8" s="1"/>
  <c r="G6" i="8"/>
  <c r="F6" i="9"/>
  <c r="D29" i="9" s="1"/>
  <c r="D23" i="9"/>
  <c r="D25" i="9" s="1"/>
  <c r="I15" i="9"/>
  <c r="I16" i="9" s="1"/>
  <c r="D6" i="7"/>
  <c r="D14" i="7"/>
  <c r="D15" i="7" l="1"/>
  <c r="I11" i="7"/>
  <c r="I12" i="7" s="1"/>
  <c r="G6" i="7"/>
  <c r="F6" i="7"/>
  <c r="D20" i="7" s="1"/>
  <c r="D18" i="7" l="1"/>
  <c r="D9" i="7"/>
  <c r="I13" i="6"/>
  <c r="D14" i="6" l="1"/>
  <c r="I11" i="6" l="1"/>
  <c r="D15" i="6"/>
  <c r="D9" i="6" s="1"/>
  <c r="G6" i="6"/>
  <c r="F6" i="6"/>
  <c r="D20" i="6" s="1"/>
  <c r="D18" i="6" l="1"/>
  <c r="D21" i="6" s="1"/>
  <c r="I12" i="6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произвели перерасчет по Л-К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произвели перерасчет по Л-К</t>
        </r>
      </text>
    </comment>
  </commentList>
</comments>
</file>

<file path=xl/sharedStrings.xml><?xml version="1.0" encoding="utf-8"?>
<sst xmlns="http://schemas.openxmlformats.org/spreadsheetml/2006/main" count="156" uniqueCount="66">
  <si>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</si>
  <si>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</si>
  <si>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</si>
  <si>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</si>
  <si>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</si>
  <si>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</si>
  <si>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</si>
  <si>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</si>
  <si>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ИТОГО остаток по содержанию и текущему ремонту  на 01.01.16 г. с учетос задолжености</t>
  </si>
  <si>
    <t>Задолженность по лицевым счетам (содержание и текущий ремонт) на 01.01.2016г.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</si>
  <si>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</si>
  <si>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</si>
  <si>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</si>
  <si>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</si>
  <si>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</si>
  <si>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ИТОГО остаток по статье "Содержание, текущий ремонт" на 01.01.2016г.</t>
  </si>
  <si>
    <t>минус факт выполнения по ремонту</t>
  </si>
  <si>
    <t>1. по статье содержание общего имущества:</t>
  </si>
  <si>
    <t>5-6 МЕСЯЦЕВ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</si>
  <si>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</si>
  <si>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</si>
  <si>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</si>
  <si>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</si>
  <si>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Госпитальная, 15</t>
    </r>
    <r>
      <rPr>
        <b/>
        <sz val="11"/>
        <rFont val="Calibri"/>
        <family val="2"/>
        <charset val="204"/>
      </rPr>
      <t xml:space="preserve">
за 2015г.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</si>
  <si>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Госпитальная, 15</t>
    </r>
    <r>
      <rPr>
        <b/>
        <sz val="11"/>
        <rFont val="Calibri"/>
        <family val="2"/>
        <charset val="204"/>
      </rPr>
      <t xml:space="preserve">
за 2016г.</t>
    </r>
  </si>
  <si>
    <t>ИТОГО остаток по статье "Содержание, текущий ремонт" на 01.01.2017г.</t>
  </si>
  <si>
    <t>Задолженность по лицевым счетам (содержание и текущий ремонт) на 01.01.2017г.</t>
  </si>
  <si>
    <t>Остаток по содержанию и текущему ремонту  на 01.01.16 г. с учетом задолжености</t>
  </si>
  <si>
    <t>ИТОГО остаток по содержанию и текущему ремонту  на 01.01.17 г. с учетом задолжености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</si>
  <si>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</si>
  <si>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</si>
  <si>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</si>
  <si>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</si>
  <si>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сах</t>
  </si>
  <si>
    <t>* Вывоз ЖБО</t>
  </si>
  <si>
    <t>* Вывоз мусора</t>
  </si>
  <si>
    <t>1. Содержание общего имущества, вывоз ТБО:</t>
  </si>
  <si>
    <t>4. вывоз ЖБО</t>
  </si>
  <si>
    <t>рем</t>
  </si>
  <si>
    <t>ук</t>
  </si>
  <si>
    <t>сод</t>
  </si>
  <si>
    <t>Текущий ремонт</t>
  </si>
  <si>
    <t>Содержание</t>
  </si>
  <si>
    <t>Остаток по содержанию и текущему ремонту  на 01.01.16 г. , в том числе</t>
  </si>
  <si>
    <t>газ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</si>
  <si>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</si>
  <si>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</si>
  <si>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</si>
  <si>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ИТОГО остаток по текущему ремонту  на 01.01.17 г. с учетом задолжености</t>
  </si>
  <si>
    <t>ИТОГО остаток по содержанию на 01.01.17 г. с учетом задолжености</t>
  </si>
  <si>
    <t>ИТОГО остаток по текущему ремонту  на 01.01.16 г. с учетом задолжености</t>
  </si>
  <si>
    <t>ИТОГО остаток по управлению, содержанию, вывоз ТБО  на 01.01.16 г. с учетом задолжености</t>
  </si>
  <si>
    <t>не забывать менять кол-во месяцев</t>
  </si>
  <si>
    <t>1. по статье содержание общего имущества</t>
  </si>
  <si>
    <t>внутри тарифа</t>
  </si>
  <si>
    <t>2. по статье текущий ремонт</t>
  </si>
  <si>
    <t>ремонт</t>
  </si>
  <si>
    <t>3. вывоз ЖБО</t>
  </si>
  <si>
    <t>ЖБО</t>
  </si>
  <si>
    <t>4. расходы по управлению</t>
  </si>
  <si>
    <t>УК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</si>
  <si>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</si>
  <si>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</si>
  <si>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</si>
  <si>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</si>
  <si>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Госпитальная, 15 </t>
    </r>
    <r>
      <rPr>
        <b/>
        <sz val="11"/>
        <rFont val="Times New Roman"/>
        <family val="1"/>
        <charset val="204"/>
      </rPr>
      <t xml:space="preserve">
за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</si>
</sst>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rgb="FFFF3300"/>
      <name val="Calibri"/>
      <family val="2"/>
      <charset val="204"/>
      <scheme val="minor"/>
    </font>
    <font>
      <b/>
      <sz val="9"/>
      <color rgb="FF009900"/>
      <name val="Calibri"/>
      <family val="2"/>
      <charset val="204"/>
      <scheme val="minor"/>
    </font>
    <font>
      <sz val="10"/>
      <color rgb="FF0099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F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5" fillId="0" borderId="0" xfId="0" applyFont="1" applyFill="1" applyAlignment="1">
      <alignment horizontal="left"/>
    </xf>
    <xf numFmtId="0" fontId="5" fillId="0" borderId="0" xfId="0" applyFont="1" applyFill="1"/>
    <xf numFmtId="40" fontId="7" fillId="0" borderId="0" xfId="1" applyNumberFormat="1" applyFont="1" applyAlignment="1">
      <alignment horizontal="center" vertical="center"/>
    </xf>
    <xf numFmtId="40" fontId="5" fillId="0" borderId="0" xfId="0" applyNumberFormat="1" applyFont="1" applyFill="1"/>
    <xf numFmtId="165" fontId="7" fillId="0" borderId="0" xfId="1" applyNumberFormat="1" applyFont="1" applyFill="1" applyAlignment="1">
      <alignment horizontal="right" vertical="center" wrapText="1"/>
    </xf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4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6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0" fillId="0" borderId="0" xfId="0" applyFont="1" applyFill="1" applyBorder="1" applyAlignment="1">
      <alignment horizontal="left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15" fillId="2" borderId="1" xfId="0" applyNumberFormat="1" applyFont="1" applyFill="1" applyBorder="1" applyAlignment="1">
      <alignment horizontal="center" vertical="center" wrapText="1"/>
    </xf>
    <xf numFmtId="40" fontId="6" fillId="3" borderId="1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0" fontId="1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9" fontId="12" fillId="3" borderId="1" xfId="2" applyFont="1" applyFill="1" applyBorder="1" applyAlignment="1">
      <alignment horizontal="center" vertical="center"/>
    </xf>
    <xf numFmtId="0" fontId="5" fillId="0" borderId="0" xfId="0" applyFont="1" applyFill="1" applyAlignment="1"/>
    <xf numFmtId="40" fontId="7" fillId="0" borderId="1" xfId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40" fontId="17" fillId="3" borderId="7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wrapText="1"/>
    </xf>
    <xf numFmtId="164" fontId="9" fillId="0" borderId="0" xfId="0" applyNumberFormat="1" applyFont="1" applyFill="1"/>
    <xf numFmtId="0" fontId="5" fillId="5" borderId="0" xfId="0" applyFont="1" applyFill="1"/>
    <xf numFmtId="0" fontId="5" fillId="5" borderId="0" xfId="0" applyFont="1" applyFill="1" applyAlignment="1">
      <alignment wrapText="1"/>
    </xf>
    <xf numFmtId="164" fontId="5" fillId="6" borderId="0" xfId="0" applyNumberFormat="1" applyFont="1" applyFill="1"/>
    <xf numFmtId="40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 applyAlignment="1">
      <alignment horizontal="center" vertical="center" wrapText="1"/>
    </xf>
    <xf numFmtId="40" fontId="22" fillId="0" borderId="0" xfId="1" applyNumberFormat="1" applyFont="1" applyFill="1" applyAlignment="1">
      <alignment horizontal="center" vertical="center"/>
    </xf>
    <xf numFmtId="40" fontId="19" fillId="0" borderId="0" xfId="0" applyNumberFormat="1" applyFont="1" applyFill="1"/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66" fontId="22" fillId="0" borderId="0" xfId="0" applyNumberFormat="1" applyFont="1" applyFill="1" applyAlignment="1">
      <alignment horizontal="left" vertical="center" wrapText="1"/>
    </xf>
    <xf numFmtId="40" fontId="22" fillId="3" borderId="1" xfId="1" applyNumberFormat="1" applyFont="1" applyFill="1" applyBorder="1" applyAlignment="1">
      <alignment horizontal="center" vertical="center" wrapText="1"/>
    </xf>
    <xf numFmtId="40" fontId="22" fillId="4" borderId="1" xfId="1" applyNumberFormat="1" applyFont="1" applyFill="1" applyBorder="1" applyAlignment="1">
      <alignment horizontal="center" vertical="center" wrapText="1"/>
    </xf>
    <xf numFmtId="40" fontId="23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40" fontId="22" fillId="4" borderId="1" xfId="1" applyNumberFormat="1" applyFont="1" applyFill="1" applyBorder="1" applyAlignment="1">
      <alignment horizontal="center" vertical="center"/>
    </xf>
    <xf numFmtId="9" fontId="24" fillId="3" borderId="1" xfId="2" applyFont="1" applyFill="1" applyBorder="1" applyAlignment="1">
      <alignment horizontal="center" vertical="center"/>
    </xf>
    <xf numFmtId="167" fontId="19" fillId="0" borderId="0" xfId="0" applyNumberFormat="1" applyFont="1" applyFill="1"/>
    <xf numFmtId="167" fontId="25" fillId="0" borderId="0" xfId="0" applyNumberFormat="1" applyFont="1" applyFill="1"/>
    <xf numFmtId="40" fontId="26" fillId="4" borderId="1" xfId="1" applyNumberFormat="1" applyFont="1" applyFill="1" applyBorder="1" applyAlignment="1">
      <alignment horizontal="center" vertical="center"/>
    </xf>
    <xf numFmtId="0" fontId="25" fillId="0" borderId="0" xfId="0" applyFont="1" applyFill="1"/>
    <xf numFmtId="164" fontId="25" fillId="0" borderId="0" xfId="0" applyNumberFormat="1" applyFont="1" applyFill="1"/>
    <xf numFmtId="0" fontId="21" fillId="0" borderId="0" xfId="0" applyFont="1" applyFill="1" applyBorder="1" applyAlignment="1">
      <alignment horizontal="left" vertical="center" wrapText="1"/>
    </xf>
    <xf numFmtId="40" fontId="26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9" fontId="24" fillId="0" borderId="0" xfId="2" applyFont="1" applyFill="1" applyBorder="1" applyAlignment="1">
      <alignment horizontal="center" vertical="center"/>
    </xf>
    <xf numFmtId="0" fontId="19" fillId="0" borderId="0" xfId="0" applyFont="1" applyFill="1" applyAlignment="1">
      <alignment wrapText="1"/>
    </xf>
    <xf numFmtId="40" fontId="19" fillId="0" borderId="1" xfId="1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wrapText="1"/>
    </xf>
    <xf numFmtId="164" fontId="19" fillId="0" borderId="0" xfId="0" applyNumberFormat="1" applyFont="1" applyFill="1" applyAlignment="1">
      <alignment wrapText="1"/>
    </xf>
    <xf numFmtId="164" fontId="19" fillId="6" borderId="0" xfId="0" applyNumberFormat="1" applyFont="1" applyFill="1"/>
    <xf numFmtId="0" fontId="19" fillId="0" borderId="0" xfId="0" applyFont="1" applyFill="1" applyAlignment="1"/>
    <xf numFmtId="40" fontId="19" fillId="0" borderId="1" xfId="0" applyNumberFormat="1" applyFont="1" applyFill="1" applyBorder="1" applyAlignment="1">
      <alignment horizontal="center"/>
    </xf>
    <xf numFmtId="0" fontId="19" fillId="5" borderId="0" xfId="0" applyFont="1" applyFill="1" applyAlignment="1">
      <alignment wrapText="1"/>
    </xf>
    <xf numFmtId="40" fontId="19" fillId="0" borderId="7" xfId="0" applyNumberFormat="1" applyFont="1" applyFill="1" applyBorder="1" applyAlignment="1">
      <alignment horizontal="center"/>
    </xf>
    <xf numFmtId="40" fontId="30" fillId="3" borderId="7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0" fontId="31" fillId="0" borderId="0" xfId="1" applyNumberFormat="1" applyFont="1" applyAlignment="1">
      <alignment horizontal="center" vertical="center"/>
    </xf>
    <xf numFmtId="16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40" fontId="22" fillId="2" borderId="1" xfId="1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40" fontId="22" fillId="0" borderId="1" xfId="1" applyNumberFormat="1" applyFont="1" applyFill="1" applyBorder="1" applyAlignment="1">
      <alignment horizontal="center" vertical="center"/>
    </xf>
    <xf numFmtId="40" fontId="24" fillId="0" borderId="1" xfId="1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40" fontId="24" fillId="0" borderId="1" xfId="1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0" fontId="19" fillId="0" borderId="1" xfId="1" applyNumberFormat="1" applyFont="1" applyBorder="1" applyAlignment="1">
      <alignment horizontal="center" vertical="center"/>
    </xf>
    <xf numFmtId="40" fontId="24" fillId="3" borderId="1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0" fontId="21" fillId="0" borderId="0" xfId="1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0" fontId="21" fillId="0" borderId="0" xfId="1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40" fontId="37" fillId="0" borderId="0" xfId="1" applyNumberFormat="1" applyFont="1" applyFill="1" applyBorder="1" applyAlignment="1">
      <alignment horizontal="center" vertical="center"/>
    </xf>
    <xf numFmtId="0" fontId="38" fillId="0" borderId="0" xfId="0" applyFont="1" applyFill="1"/>
    <xf numFmtId="0" fontId="1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0" fontId="22" fillId="2" borderId="1" xfId="1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40" fontId="22" fillId="2" borderId="1" xfId="1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2" fontId="19" fillId="0" borderId="0" xfId="1" applyNumberFormat="1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40" fillId="0" borderId="0" xfId="0" applyFont="1" applyFill="1" applyAlignment="1"/>
    <xf numFmtId="0" fontId="19" fillId="0" borderId="1" xfId="0" applyFont="1" applyFill="1" applyBorder="1" applyAlignment="1">
      <alignment horizontal="left" vertical="center" wrapText="1"/>
    </xf>
    <xf numFmtId="167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167" fontId="19" fillId="7" borderId="0" xfId="0" applyNumberFormat="1" applyFont="1" applyFill="1" applyAlignment="1">
      <alignment wrapText="1"/>
    </xf>
    <xf numFmtId="167" fontId="19" fillId="8" borderId="0" xfId="0" applyNumberFormat="1" applyFont="1" applyFill="1" applyAlignment="1">
      <alignment horizontal="center" wrapText="1"/>
    </xf>
    <xf numFmtId="0" fontId="41" fillId="0" borderId="1" xfId="0" applyFont="1" applyFill="1" applyBorder="1" applyAlignment="1">
      <alignment horizontal="left" vertical="center" wrapText="1"/>
    </xf>
    <xf numFmtId="2" fontId="19" fillId="5" borderId="0" xfId="0" applyNumberFormat="1" applyFont="1" applyFill="1"/>
    <xf numFmtId="40" fontId="19" fillId="9" borderId="1" xfId="0" applyNumberFormat="1" applyFont="1" applyFill="1" applyBorder="1" applyAlignment="1">
      <alignment horizontal="center"/>
    </xf>
    <xf numFmtId="2" fontId="19" fillId="5" borderId="0" xfId="0" applyNumberFormat="1" applyFont="1" applyFill="1" applyAlignment="1">
      <alignment wrapText="1"/>
    </xf>
    <xf numFmtId="0" fontId="33" fillId="3" borderId="5" xfId="0" applyFont="1" applyFill="1" applyBorder="1" applyAlignment="1">
      <alignment horizontal="left" vertical="center" wrapText="1"/>
    </xf>
    <xf numFmtId="0" fontId="33" fillId="3" borderId="6" xfId="0" applyFont="1" applyFill="1" applyBorder="1" applyAlignment="1">
      <alignment horizontal="left" vertical="center" wrapText="1"/>
    </xf>
    <xf numFmtId="0" fontId="33" fillId="3" borderId="7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40" fontId="31" fillId="0" borderId="1" xfId="1" applyNumberFormat="1" applyFont="1" applyBorder="1" applyAlignment="1">
      <alignment horizontal="center" vertical="center"/>
    </xf>
    <xf numFmtId="40" fontId="22" fillId="3" borderId="1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0" fontId="31" fillId="0" borderId="0" xfId="1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28</xdr:row>
      <xdr:rowOff>142875</xdr:rowOff>
    </xdr:from>
    <xdr:to>
      <xdr:col>2</xdr:col>
      <xdr:colOff>2428875</xdr:colOff>
      <xdr:row>33</xdr:row>
      <xdr:rowOff>9525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86025" y="5724525"/>
          <a:ext cx="1219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31</xdr:row>
      <xdr:rowOff>95250</xdr:rowOff>
    </xdr:from>
    <xdr:to>
      <xdr:col>2</xdr:col>
      <xdr:colOff>1266825</xdr:colOff>
      <xdr:row>35</xdr:row>
      <xdr:rowOff>85725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81125" y="6191250"/>
          <a:ext cx="1162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2352675</xdr:colOff>
      <xdr:row>37</xdr:row>
      <xdr:rowOff>104775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6686550"/>
          <a:ext cx="12192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1114425</xdr:colOff>
      <xdr:row>39</xdr:row>
      <xdr:rowOff>180975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172325"/>
          <a:ext cx="1162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7" sqref="D7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134" t="s">
        <v>23</v>
      </c>
      <c r="B1" s="134"/>
      <c r="C1" s="134"/>
      <c r="D1" s="134"/>
      <c r="E1" s="134"/>
      <c r="F1" s="134"/>
    </row>
    <row r="2" spans="1:10" ht="15" x14ac:dyDescent="0.2">
      <c r="A2" s="31"/>
      <c r="B2" s="31"/>
      <c r="C2" s="31"/>
      <c r="D2" s="31"/>
      <c r="E2" s="31"/>
      <c r="F2" s="31"/>
    </row>
    <row r="3" spans="1:10" ht="18.75" customHeight="1" x14ac:dyDescent="0.2">
      <c r="A3" s="135" t="s">
        <v>14</v>
      </c>
      <c r="B3" s="135"/>
      <c r="C3" s="5">
        <v>103.4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136" t="s">
        <v>2</v>
      </c>
      <c r="B5" s="136"/>
      <c r="C5" s="136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129" t="s">
        <v>10</v>
      </c>
      <c r="B6" s="129"/>
      <c r="C6" s="137"/>
      <c r="D6" s="9">
        <f>1377.3+9411.48</f>
        <v>10788.779999999999</v>
      </c>
      <c r="E6" s="9">
        <v>0</v>
      </c>
      <c r="F6" s="9">
        <f>D6-E6</f>
        <v>10788.779999999999</v>
      </c>
      <c r="G6" s="28">
        <f>E6/D6</f>
        <v>0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138" t="s">
        <v>0</v>
      </c>
      <c r="B9" s="139"/>
      <c r="C9" s="140"/>
      <c r="D9" s="144">
        <f>D15</f>
        <v>6836.8279999999995</v>
      </c>
    </row>
    <row r="10" spans="1:10" s="16" customFormat="1" x14ac:dyDescent="0.2">
      <c r="A10" s="141"/>
      <c r="B10" s="142"/>
      <c r="C10" s="143"/>
      <c r="D10" s="144"/>
    </row>
    <row r="11" spans="1:10" s="16" customFormat="1" x14ac:dyDescent="0.2">
      <c r="A11" s="128" t="s">
        <v>11</v>
      </c>
      <c r="B11" s="128"/>
      <c r="C11" s="128"/>
      <c r="D11" s="128"/>
      <c r="I11" s="23">
        <f>D6-I13</f>
        <v>6836.8319999999985</v>
      </c>
    </row>
    <row r="12" spans="1:10" s="16" customFormat="1" x14ac:dyDescent="0.2">
      <c r="A12" s="129" t="s">
        <v>17</v>
      </c>
      <c r="B12" s="129"/>
      <c r="C12" s="129"/>
      <c r="D12" s="35">
        <v>5645.66</v>
      </c>
      <c r="I12" s="17">
        <f>I11-D15</f>
        <v>3.9999999989959178E-3</v>
      </c>
      <c r="J12" s="37"/>
    </row>
    <row r="13" spans="1:10" s="16" customFormat="1" x14ac:dyDescent="0.2">
      <c r="A13" s="130" t="s">
        <v>13</v>
      </c>
      <c r="B13" s="130"/>
      <c r="C13" s="130"/>
      <c r="D13" s="36"/>
      <c r="H13" s="39">
        <v>6.37</v>
      </c>
      <c r="I13" s="41">
        <f>H13*C3*6-D13</f>
        <v>3951.9480000000003</v>
      </c>
      <c r="J13" s="29" t="s">
        <v>16</v>
      </c>
    </row>
    <row r="14" spans="1:10" s="16" customFormat="1" ht="12.75" customHeight="1" x14ac:dyDescent="0.2">
      <c r="A14" s="129" t="s">
        <v>7</v>
      </c>
      <c r="B14" s="129"/>
      <c r="C14" s="129"/>
      <c r="D14" s="42">
        <f>H14*C3*6</f>
        <v>1191.1679999999999</v>
      </c>
      <c r="H14" s="40">
        <v>1.92</v>
      </c>
      <c r="I14" s="29" t="s">
        <v>18</v>
      </c>
    </row>
    <row r="15" spans="1:10" ht="12.75" customHeight="1" x14ac:dyDescent="0.2">
      <c r="A15" s="125" t="s">
        <v>12</v>
      </c>
      <c r="B15" s="126"/>
      <c r="C15" s="127"/>
      <c r="D15" s="34">
        <f>D12+D13+D14</f>
        <v>6836.8279999999995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31" t="s">
        <v>1</v>
      </c>
      <c r="B17" s="132"/>
      <c r="C17" s="132"/>
      <c r="D17" s="133"/>
      <c r="E17" s="2"/>
      <c r="F17" s="2"/>
      <c r="G17" s="2"/>
    </row>
    <row r="18" spans="1:7" x14ac:dyDescent="0.2">
      <c r="A18" s="119" t="s">
        <v>15</v>
      </c>
      <c r="B18" s="120"/>
      <c r="C18" s="121"/>
      <c r="D18" s="33">
        <f>D6-D15</f>
        <v>3951.9519999999993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122" t="s">
        <v>9</v>
      </c>
      <c r="B20" s="123"/>
      <c r="C20" s="124"/>
      <c r="D20" s="30">
        <f>F6</f>
        <v>10788.779999999999</v>
      </c>
      <c r="E20" s="2"/>
      <c r="F20" s="2"/>
      <c r="G20" s="2"/>
    </row>
    <row r="21" spans="1:7" ht="28.5" customHeight="1" x14ac:dyDescent="0.2">
      <c r="A21" s="125" t="s">
        <v>8</v>
      </c>
      <c r="B21" s="126"/>
      <c r="C21" s="127"/>
      <c r="D21" s="22">
        <f>D18-D20</f>
        <v>-6836.8279999999995</v>
      </c>
      <c r="E21" s="23"/>
      <c r="F21" s="2"/>
      <c r="G21" s="2"/>
    </row>
    <row r="22" spans="1:7" x14ac:dyDescent="0.2">
      <c r="E22" s="2"/>
      <c r="F22" s="2"/>
      <c r="G22" s="2"/>
    </row>
    <row r="23" spans="1:7" x14ac:dyDescent="0.2">
      <c r="A23" s="43" t="s">
        <v>19</v>
      </c>
      <c r="B23" s="43"/>
      <c r="C23" s="43"/>
      <c r="D23" s="44" t="s">
        <v>20</v>
      </c>
      <c r="E23" s="2"/>
      <c r="F23" s="2"/>
      <c r="G23" s="2"/>
    </row>
    <row r="24" spans="1:7" x14ac:dyDescent="0.2">
      <c r="A24" s="45"/>
      <c r="B24" s="45"/>
      <c r="C24" s="45"/>
      <c r="D24" s="46"/>
    </row>
    <row r="25" spans="1:7" x14ac:dyDescent="0.2">
      <c r="A25" s="43" t="s">
        <v>21</v>
      </c>
      <c r="D25" s="3" t="s">
        <v>22</v>
      </c>
    </row>
  </sheetData>
  <mergeCells count="15">
    <mergeCell ref="A1:F1"/>
    <mergeCell ref="A3:B3"/>
    <mergeCell ref="A5:C5"/>
    <mergeCell ref="A6:C6"/>
    <mergeCell ref="A9:C10"/>
    <mergeCell ref="D9:D10"/>
    <mergeCell ref="A18:C18"/>
    <mergeCell ref="A20:C20"/>
    <mergeCell ref="A21:C21"/>
    <mergeCell ref="A11:D11"/>
    <mergeCell ref="A12:C12"/>
    <mergeCell ref="A13:C13"/>
    <mergeCell ref="A14:C14"/>
    <mergeCell ref="A15:C15"/>
    <mergeCell ref="A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21" sqref="D21:D22"/>
    </sheetView>
  </sheetViews>
  <sheetFormatPr defaultRowHeight="12.75" x14ac:dyDescent="0.2"/>
  <cols>
    <col min="1" max="1" width="10" style="18" customWidth="1"/>
    <col min="2" max="2" width="9.140625" style="18"/>
    <col min="3" max="3" width="44" style="1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" style="1" customWidth="1"/>
    <col min="8" max="8" width="11" style="2" customWidth="1"/>
    <col min="9" max="9" width="10.42578125" style="2" customWidth="1"/>
    <col min="10" max="10" width="11.42578125" style="2" customWidth="1"/>
    <col min="11" max="11" width="9.140625" style="2" customWidth="1"/>
    <col min="12" max="12" width="11.42578125" style="2" customWidth="1"/>
    <col min="13" max="18" width="9.140625" style="2" customWidth="1"/>
    <col min="19" max="255" width="9.140625" style="2"/>
    <col min="256" max="256" width="10" style="2" customWidth="1"/>
    <col min="257" max="257" width="9.140625" style="2"/>
    <col min="258" max="258" width="44" style="2" customWidth="1"/>
    <col min="259" max="259" width="8" style="2" customWidth="1"/>
    <col min="260" max="260" width="12" style="2" bestFit="1" customWidth="1"/>
    <col min="261" max="261" width="11.42578125" style="2" bestFit="1" customWidth="1"/>
    <col min="262" max="262" width="11.28515625" style="2" customWidth="1"/>
    <col min="263" max="263" width="9" style="2" customWidth="1"/>
    <col min="264" max="264" width="11" style="2" customWidth="1"/>
    <col min="265" max="265" width="10.42578125" style="2" customWidth="1"/>
    <col min="266" max="266" width="11.42578125" style="2" customWidth="1"/>
    <col min="267" max="267" width="9.140625" style="2" customWidth="1"/>
    <col min="268" max="268" width="11.42578125" style="2" customWidth="1"/>
    <col min="269" max="274" width="9.140625" style="2" customWidth="1"/>
    <col min="275" max="511" width="9.140625" style="2"/>
    <col min="512" max="512" width="10" style="2" customWidth="1"/>
    <col min="513" max="513" width="9.140625" style="2"/>
    <col min="514" max="514" width="44" style="2" customWidth="1"/>
    <col min="515" max="515" width="8" style="2" customWidth="1"/>
    <col min="516" max="516" width="12" style="2" bestFit="1" customWidth="1"/>
    <col min="517" max="517" width="11.42578125" style="2" bestFit="1" customWidth="1"/>
    <col min="518" max="518" width="11.28515625" style="2" customWidth="1"/>
    <col min="519" max="519" width="9" style="2" customWidth="1"/>
    <col min="520" max="520" width="11" style="2" customWidth="1"/>
    <col min="521" max="521" width="10.42578125" style="2" customWidth="1"/>
    <col min="522" max="522" width="11.42578125" style="2" customWidth="1"/>
    <col min="523" max="523" width="9.140625" style="2" customWidth="1"/>
    <col min="524" max="524" width="11.42578125" style="2" customWidth="1"/>
    <col min="525" max="530" width="9.140625" style="2" customWidth="1"/>
    <col min="531" max="767" width="9.140625" style="2"/>
    <col min="768" max="768" width="10" style="2" customWidth="1"/>
    <col min="769" max="769" width="9.140625" style="2"/>
    <col min="770" max="770" width="44" style="2" customWidth="1"/>
    <col min="771" max="771" width="8" style="2" customWidth="1"/>
    <col min="772" max="772" width="12" style="2" bestFit="1" customWidth="1"/>
    <col min="773" max="773" width="11.42578125" style="2" bestFit="1" customWidth="1"/>
    <col min="774" max="774" width="11.28515625" style="2" customWidth="1"/>
    <col min="775" max="775" width="9" style="2" customWidth="1"/>
    <col min="776" max="776" width="11" style="2" customWidth="1"/>
    <col min="777" max="777" width="10.42578125" style="2" customWidth="1"/>
    <col min="778" max="778" width="11.42578125" style="2" customWidth="1"/>
    <col min="779" max="779" width="9.140625" style="2" customWidth="1"/>
    <col min="780" max="780" width="11.42578125" style="2" customWidth="1"/>
    <col min="781" max="786" width="9.140625" style="2" customWidth="1"/>
    <col min="787" max="1023" width="9.140625" style="2"/>
    <col min="1024" max="1024" width="10" style="2" customWidth="1"/>
    <col min="1025" max="1025" width="9.140625" style="2"/>
    <col min="1026" max="1026" width="44" style="2" customWidth="1"/>
    <col min="1027" max="1027" width="8" style="2" customWidth="1"/>
    <col min="1028" max="1028" width="12" style="2" bestFit="1" customWidth="1"/>
    <col min="1029" max="1029" width="11.42578125" style="2" bestFit="1" customWidth="1"/>
    <col min="1030" max="1030" width="11.28515625" style="2" customWidth="1"/>
    <col min="1031" max="1031" width="9" style="2" customWidth="1"/>
    <col min="1032" max="1032" width="11" style="2" customWidth="1"/>
    <col min="1033" max="1033" width="10.42578125" style="2" customWidth="1"/>
    <col min="1034" max="1034" width="11.42578125" style="2" customWidth="1"/>
    <col min="1035" max="1035" width="9.140625" style="2" customWidth="1"/>
    <col min="1036" max="1036" width="11.42578125" style="2" customWidth="1"/>
    <col min="1037" max="1042" width="9.140625" style="2" customWidth="1"/>
    <col min="1043" max="1279" width="9.140625" style="2"/>
    <col min="1280" max="1280" width="10" style="2" customWidth="1"/>
    <col min="1281" max="1281" width="9.140625" style="2"/>
    <col min="1282" max="1282" width="44" style="2" customWidth="1"/>
    <col min="1283" max="1283" width="8" style="2" customWidth="1"/>
    <col min="1284" max="1284" width="12" style="2" bestFit="1" customWidth="1"/>
    <col min="1285" max="1285" width="11.42578125" style="2" bestFit="1" customWidth="1"/>
    <col min="1286" max="1286" width="11.28515625" style="2" customWidth="1"/>
    <col min="1287" max="1287" width="9" style="2" customWidth="1"/>
    <col min="1288" max="1288" width="11" style="2" customWidth="1"/>
    <col min="1289" max="1289" width="10.42578125" style="2" customWidth="1"/>
    <col min="1290" max="1290" width="11.42578125" style="2" customWidth="1"/>
    <col min="1291" max="1291" width="9.140625" style="2" customWidth="1"/>
    <col min="1292" max="1292" width="11.42578125" style="2" customWidth="1"/>
    <col min="1293" max="1298" width="9.140625" style="2" customWidth="1"/>
    <col min="1299" max="1535" width="9.140625" style="2"/>
    <col min="1536" max="1536" width="10" style="2" customWidth="1"/>
    <col min="1537" max="1537" width="9.140625" style="2"/>
    <col min="1538" max="1538" width="44" style="2" customWidth="1"/>
    <col min="1539" max="1539" width="8" style="2" customWidth="1"/>
    <col min="1540" max="1540" width="12" style="2" bestFit="1" customWidth="1"/>
    <col min="1541" max="1541" width="11.42578125" style="2" bestFit="1" customWidth="1"/>
    <col min="1542" max="1542" width="11.28515625" style="2" customWidth="1"/>
    <col min="1543" max="1543" width="9" style="2" customWidth="1"/>
    <col min="1544" max="1544" width="11" style="2" customWidth="1"/>
    <col min="1545" max="1545" width="10.42578125" style="2" customWidth="1"/>
    <col min="1546" max="1546" width="11.42578125" style="2" customWidth="1"/>
    <col min="1547" max="1547" width="9.140625" style="2" customWidth="1"/>
    <col min="1548" max="1548" width="11.42578125" style="2" customWidth="1"/>
    <col min="1549" max="1554" width="9.140625" style="2" customWidth="1"/>
    <col min="1555" max="1791" width="9.140625" style="2"/>
    <col min="1792" max="1792" width="10" style="2" customWidth="1"/>
    <col min="1793" max="1793" width="9.140625" style="2"/>
    <col min="1794" max="1794" width="44" style="2" customWidth="1"/>
    <col min="1795" max="1795" width="8" style="2" customWidth="1"/>
    <col min="1796" max="1796" width="12" style="2" bestFit="1" customWidth="1"/>
    <col min="1797" max="1797" width="11.42578125" style="2" bestFit="1" customWidth="1"/>
    <col min="1798" max="1798" width="11.28515625" style="2" customWidth="1"/>
    <col min="1799" max="1799" width="9" style="2" customWidth="1"/>
    <col min="1800" max="1800" width="11" style="2" customWidth="1"/>
    <col min="1801" max="1801" width="10.42578125" style="2" customWidth="1"/>
    <col min="1802" max="1802" width="11.42578125" style="2" customWidth="1"/>
    <col min="1803" max="1803" width="9.140625" style="2" customWidth="1"/>
    <col min="1804" max="1804" width="11.42578125" style="2" customWidth="1"/>
    <col min="1805" max="1810" width="9.140625" style="2" customWidth="1"/>
    <col min="1811" max="2047" width="9.140625" style="2"/>
    <col min="2048" max="2048" width="10" style="2" customWidth="1"/>
    <col min="2049" max="2049" width="9.140625" style="2"/>
    <col min="2050" max="2050" width="44" style="2" customWidth="1"/>
    <col min="2051" max="2051" width="8" style="2" customWidth="1"/>
    <col min="2052" max="2052" width="12" style="2" bestFit="1" customWidth="1"/>
    <col min="2053" max="2053" width="11.42578125" style="2" bestFit="1" customWidth="1"/>
    <col min="2054" max="2054" width="11.28515625" style="2" customWidth="1"/>
    <col min="2055" max="2055" width="9" style="2" customWidth="1"/>
    <col min="2056" max="2056" width="11" style="2" customWidth="1"/>
    <col min="2057" max="2057" width="10.42578125" style="2" customWidth="1"/>
    <col min="2058" max="2058" width="11.42578125" style="2" customWidth="1"/>
    <col min="2059" max="2059" width="9.140625" style="2" customWidth="1"/>
    <col min="2060" max="2060" width="11.42578125" style="2" customWidth="1"/>
    <col min="2061" max="2066" width="9.140625" style="2" customWidth="1"/>
    <col min="2067" max="2303" width="9.140625" style="2"/>
    <col min="2304" max="2304" width="10" style="2" customWidth="1"/>
    <col min="2305" max="2305" width="9.140625" style="2"/>
    <col min="2306" max="2306" width="44" style="2" customWidth="1"/>
    <col min="2307" max="2307" width="8" style="2" customWidth="1"/>
    <col min="2308" max="2308" width="12" style="2" bestFit="1" customWidth="1"/>
    <col min="2309" max="2309" width="11.42578125" style="2" bestFit="1" customWidth="1"/>
    <col min="2310" max="2310" width="11.28515625" style="2" customWidth="1"/>
    <col min="2311" max="2311" width="9" style="2" customWidth="1"/>
    <col min="2312" max="2312" width="11" style="2" customWidth="1"/>
    <col min="2313" max="2313" width="10.42578125" style="2" customWidth="1"/>
    <col min="2314" max="2314" width="11.42578125" style="2" customWidth="1"/>
    <col min="2315" max="2315" width="9.140625" style="2" customWidth="1"/>
    <col min="2316" max="2316" width="11.42578125" style="2" customWidth="1"/>
    <col min="2317" max="2322" width="9.140625" style="2" customWidth="1"/>
    <col min="2323" max="2559" width="9.140625" style="2"/>
    <col min="2560" max="2560" width="10" style="2" customWidth="1"/>
    <col min="2561" max="2561" width="9.140625" style="2"/>
    <col min="2562" max="2562" width="44" style="2" customWidth="1"/>
    <col min="2563" max="2563" width="8" style="2" customWidth="1"/>
    <col min="2564" max="2564" width="12" style="2" bestFit="1" customWidth="1"/>
    <col min="2565" max="2565" width="11.42578125" style="2" bestFit="1" customWidth="1"/>
    <col min="2566" max="2566" width="11.28515625" style="2" customWidth="1"/>
    <col min="2567" max="2567" width="9" style="2" customWidth="1"/>
    <col min="2568" max="2568" width="11" style="2" customWidth="1"/>
    <col min="2569" max="2569" width="10.42578125" style="2" customWidth="1"/>
    <col min="2570" max="2570" width="11.42578125" style="2" customWidth="1"/>
    <col min="2571" max="2571" width="9.140625" style="2" customWidth="1"/>
    <col min="2572" max="2572" width="11.42578125" style="2" customWidth="1"/>
    <col min="2573" max="2578" width="9.140625" style="2" customWidth="1"/>
    <col min="2579" max="2815" width="9.140625" style="2"/>
    <col min="2816" max="2816" width="10" style="2" customWidth="1"/>
    <col min="2817" max="2817" width="9.140625" style="2"/>
    <col min="2818" max="2818" width="44" style="2" customWidth="1"/>
    <col min="2819" max="2819" width="8" style="2" customWidth="1"/>
    <col min="2820" max="2820" width="12" style="2" bestFit="1" customWidth="1"/>
    <col min="2821" max="2821" width="11.42578125" style="2" bestFit="1" customWidth="1"/>
    <col min="2822" max="2822" width="11.28515625" style="2" customWidth="1"/>
    <col min="2823" max="2823" width="9" style="2" customWidth="1"/>
    <col min="2824" max="2824" width="11" style="2" customWidth="1"/>
    <col min="2825" max="2825" width="10.42578125" style="2" customWidth="1"/>
    <col min="2826" max="2826" width="11.42578125" style="2" customWidth="1"/>
    <col min="2827" max="2827" width="9.140625" style="2" customWidth="1"/>
    <col min="2828" max="2828" width="11.42578125" style="2" customWidth="1"/>
    <col min="2829" max="2834" width="9.140625" style="2" customWidth="1"/>
    <col min="2835" max="3071" width="9.140625" style="2"/>
    <col min="3072" max="3072" width="10" style="2" customWidth="1"/>
    <col min="3073" max="3073" width="9.140625" style="2"/>
    <col min="3074" max="3074" width="44" style="2" customWidth="1"/>
    <col min="3075" max="3075" width="8" style="2" customWidth="1"/>
    <col min="3076" max="3076" width="12" style="2" bestFit="1" customWidth="1"/>
    <col min="3077" max="3077" width="11.42578125" style="2" bestFit="1" customWidth="1"/>
    <col min="3078" max="3078" width="11.28515625" style="2" customWidth="1"/>
    <col min="3079" max="3079" width="9" style="2" customWidth="1"/>
    <col min="3080" max="3080" width="11" style="2" customWidth="1"/>
    <col min="3081" max="3081" width="10.42578125" style="2" customWidth="1"/>
    <col min="3082" max="3082" width="11.42578125" style="2" customWidth="1"/>
    <col min="3083" max="3083" width="9.140625" style="2" customWidth="1"/>
    <col min="3084" max="3084" width="11.42578125" style="2" customWidth="1"/>
    <col min="3085" max="3090" width="9.140625" style="2" customWidth="1"/>
    <col min="3091" max="3327" width="9.140625" style="2"/>
    <col min="3328" max="3328" width="10" style="2" customWidth="1"/>
    <col min="3329" max="3329" width="9.140625" style="2"/>
    <col min="3330" max="3330" width="44" style="2" customWidth="1"/>
    <col min="3331" max="3331" width="8" style="2" customWidth="1"/>
    <col min="3332" max="3332" width="12" style="2" bestFit="1" customWidth="1"/>
    <col min="3333" max="3333" width="11.42578125" style="2" bestFit="1" customWidth="1"/>
    <col min="3334" max="3334" width="11.28515625" style="2" customWidth="1"/>
    <col min="3335" max="3335" width="9" style="2" customWidth="1"/>
    <col min="3336" max="3336" width="11" style="2" customWidth="1"/>
    <col min="3337" max="3337" width="10.42578125" style="2" customWidth="1"/>
    <col min="3338" max="3338" width="11.42578125" style="2" customWidth="1"/>
    <col min="3339" max="3339" width="9.140625" style="2" customWidth="1"/>
    <col min="3340" max="3340" width="11.42578125" style="2" customWidth="1"/>
    <col min="3341" max="3346" width="9.140625" style="2" customWidth="1"/>
    <col min="3347" max="3583" width="9.140625" style="2"/>
    <col min="3584" max="3584" width="10" style="2" customWidth="1"/>
    <col min="3585" max="3585" width="9.140625" style="2"/>
    <col min="3586" max="3586" width="44" style="2" customWidth="1"/>
    <col min="3587" max="3587" width="8" style="2" customWidth="1"/>
    <col min="3588" max="3588" width="12" style="2" bestFit="1" customWidth="1"/>
    <col min="3589" max="3589" width="11.42578125" style="2" bestFit="1" customWidth="1"/>
    <col min="3590" max="3590" width="11.28515625" style="2" customWidth="1"/>
    <col min="3591" max="3591" width="9" style="2" customWidth="1"/>
    <col min="3592" max="3592" width="11" style="2" customWidth="1"/>
    <col min="3593" max="3593" width="10.42578125" style="2" customWidth="1"/>
    <col min="3594" max="3594" width="11.42578125" style="2" customWidth="1"/>
    <col min="3595" max="3595" width="9.140625" style="2" customWidth="1"/>
    <col min="3596" max="3596" width="11.42578125" style="2" customWidth="1"/>
    <col min="3597" max="3602" width="9.140625" style="2" customWidth="1"/>
    <col min="3603" max="3839" width="9.140625" style="2"/>
    <col min="3840" max="3840" width="10" style="2" customWidth="1"/>
    <col min="3841" max="3841" width="9.140625" style="2"/>
    <col min="3842" max="3842" width="44" style="2" customWidth="1"/>
    <col min="3843" max="3843" width="8" style="2" customWidth="1"/>
    <col min="3844" max="3844" width="12" style="2" bestFit="1" customWidth="1"/>
    <col min="3845" max="3845" width="11.42578125" style="2" bestFit="1" customWidth="1"/>
    <col min="3846" max="3846" width="11.28515625" style="2" customWidth="1"/>
    <col min="3847" max="3847" width="9" style="2" customWidth="1"/>
    <col min="3848" max="3848" width="11" style="2" customWidth="1"/>
    <col min="3849" max="3849" width="10.42578125" style="2" customWidth="1"/>
    <col min="3850" max="3850" width="11.42578125" style="2" customWidth="1"/>
    <col min="3851" max="3851" width="9.140625" style="2" customWidth="1"/>
    <col min="3852" max="3852" width="11.42578125" style="2" customWidth="1"/>
    <col min="3853" max="3858" width="9.140625" style="2" customWidth="1"/>
    <col min="3859" max="4095" width="9.140625" style="2"/>
    <col min="4096" max="4096" width="10" style="2" customWidth="1"/>
    <col min="4097" max="4097" width="9.140625" style="2"/>
    <col min="4098" max="4098" width="44" style="2" customWidth="1"/>
    <col min="4099" max="4099" width="8" style="2" customWidth="1"/>
    <col min="4100" max="4100" width="12" style="2" bestFit="1" customWidth="1"/>
    <col min="4101" max="4101" width="11.42578125" style="2" bestFit="1" customWidth="1"/>
    <col min="4102" max="4102" width="11.28515625" style="2" customWidth="1"/>
    <col min="4103" max="4103" width="9" style="2" customWidth="1"/>
    <col min="4104" max="4104" width="11" style="2" customWidth="1"/>
    <col min="4105" max="4105" width="10.42578125" style="2" customWidth="1"/>
    <col min="4106" max="4106" width="11.42578125" style="2" customWidth="1"/>
    <col min="4107" max="4107" width="9.140625" style="2" customWidth="1"/>
    <col min="4108" max="4108" width="11.42578125" style="2" customWidth="1"/>
    <col min="4109" max="4114" width="9.140625" style="2" customWidth="1"/>
    <col min="4115" max="4351" width="9.140625" style="2"/>
    <col min="4352" max="4352" width="10" style="2" customWidth="1"/>
    <col min="4353" max="4353" width="9.140625" style="2"/>
    <col min="4354" max="4354" width="44" style="2" customWidth="1"/>
    <col min="4355" max="4355" width="8" style="2" customWidth="1"/>
    <col min="4356" max="4356" width="12" style="2" bestFit="1" customWidth="1"/>
    <col min="4357" max="4357" width="11.42578125" style="2" bestFit="1" customWidth="1"/>
    <col min="4358" max="4358" width="11.28515625" style="2" customWidth="1"/>
    <col min="4359" max="4359" width="9" style="2" customWidth="1"/>
    <col min="4360" max="4360" width="11" style="2" customWidth="1"/>
    <col min="4361" max="4361" width="10.42578125" style="2" customWidth="1"/>
    <col min="4362" max="4362" width="11.42578125" style="2" customWidth="1"/>
    <col min="4363" max="4363" width="9.140625" style="2" customWidth="1"/>
    <col min="4364" max="4364" width="11.42578125" style="2" customWidth="1"/>
    <col min="4365" max="4370" width="9.140625" style="2" customWidth="1"/>
    <col min="4371" max="4607" width="9.140625" style="2"/>
    <col min="4608" max="4608" width="10" style="2" customWidth="1"/>
    <col min="4609" max="4609" width="9.140625" style="2"/>
    <col min="4610" max="4610" width="44" style="2" customWidth="1"/>
    <col min="4611" max="4611" width="8" style="2" customWidth="1"/>
    <col min="4612" max="4612" width="12" style="2" bestFit="1" customWidth="1"/>
    <col min="4613" max="4613" width="11.42578125" style="2" bestFit="1" customWidth="1"/>
    <col min="4614" max="4614" width="11.28515625" style="2" customWidth="1"/>
    <col min="4615" max="4615" width="9" style="2" customWidth="1"/>
    <col min="4616" max="4616" width="11" style="2" customWidth="1"/>
    <col min="4617" max="4617" width="10.42578125" style="2" customWidth="1"/>
    <col min="4618" max="4618" width="11.42578125" style="2" customWidth="1"/>
    <col min="4619" max="4619" width="9.140625" style="2" customWidth="1"/>
    <col min="4620" max="4620" width="11.42578125" style="2" customWidth="1"/>
    <col min="4621" max="4626" width="9.140625" style="2" customWidth="1"/>
    <col min="4627" max="4863" width="9.140625" style="2"/>
    <col min="4864" max="4864" width="10" style="2" customWidth="1"/>
    <col min="4865" max="4865" width="9.140625" style="2"/>
    <col min="4866" max="4866" width="44" style="2" customWidth="1"/>
    <col min="4867" max="4867" width="8" style="2" customWidth="1"/>
    <col min="4868" max="4868" width="12" style="2" bestFit="1" customWidth="1"/>
    <col min="4869" max="4869" width="11.42578125" style="2" bestFit="1" customWidth="1"/>
    <col min="4870" max="4870" width="11.28515625" style="2" customWidth="1"/>
    <col min="4871" max="4871" width="9" style="2" customWidth="1"/>
    <col min="4872" max="4872" width="11" style="2" customWidth="1"/>
    <col min="4873" max="4873" width="10.42578125" style="2" customWidth="1"/>
    <col min="4874" max="4874" width="11.42578125" style="2" customWidth="1"/>
    <col min="4875" max="4875" width="9.140625" style="2" customWidth="1"/>
    <col min="4876" max="4876" width="11.42578125" style="2" customWidth="1"/>
    <col min="4877" max="4882" width="9.140625" style="2" customWidth="1"/>
    <col min="4883" max="5119" width="9.140625" style="2"/>
    <col min="5120" max="5120" width="10" style="2" customWidth="1"/>
    <col min="5121" max="5121" width="9.140625" style="2"/>
    <col min="5122" max="5122" width="44" style="2" customWidth="1"/>
    <col min="5123" max="5123" width="8" style="2" customWidth="1"/>
    <col min="5124" max="5124" width="12" style="2" bestFit="1" customWidth="1"/>
    <col min="5125" max="5125" width="11.42578125" style="2" bestFit="1" customWidth="1"/>
    <col min="5126" max="5126" width="11.28515625" style="2" customWidth="1"/>
    <col min="5127" max="5127" width="9" style="2" customWidth="1"/>
    <col min="5128" max="5128" width="11" style="2" customWidth="1"/>
    <col min="5129" max="5129" width="10.42578125" style="2" customWidth="1"/>
    <col min="5130" max="5130" width="11.42578125" style="2" customWidth="1"/>
    <col min="5131" max="5131" width="9.140625" style="2" customWidth="1"/>
    <col min="5132" max="5132" width="11.42578125" style="2" customWidth="1"/>
    <col min="5133" max="5138" width="9.140625" style="2" customWidth="1"/>
    <col min="5139" max="5375" width="9.140625" style="2"/>
    <col min="5376" max="5376" width="10" style="2" customWidth="1"/>
    <col min="5377" max="5377" width="9.140625" style="2"/>
    <col min="5378" max="5378" width="44" style="2" customWidth="1"/>
    <col min="5379" max="5379" width="8" style="2" customWidth="1"/>
    <col min="5380" max="5380" width="12" style="2" bestFit="1" customWidth="1"/>
    <col min="5381" max="5381" width="11.42578125" style="2" bestFit="1" customWidth="1"/>
    <col min="5382" max="5382" width="11.28515625" style="2" customWidth="1"/>
    <col min="5383" max="5383" width="9" style="2" customWidth="1"/>
    <col min="5384" max="5384" width="11" style="2" customWidth="1"/>
    <col min="5385" max="5385" width="10.42578125" style="2" customWidth="1"/>
    <col min="5386" max="5386" width="11.42578125" style="2" customWidth="1"/>
    <col min="5387" max="5387" width="9.140625" style="2" customWidth="1"/>
    <col min="5388" max="5388" width="11.42578125" style="2" customWidth="1"/>
    <col min="5389" max="5394" width="9.140625" style="2" customWidth="1"/>
    <col min="5395" max="5631" width="9.140625" style="2"/>
    <col min="5632" max="5632" width="10" style="2" customWidth="1"/>
    <col min="5633" max="5633" width="9.140625" style="2"/>
    <col min="5634" max="5634" width="44" style="2" customWidth="1"/>
    <col min="5635" max="5635" width="8" style="2" customWidth="1"/>
    <col min="5636" max="5636" width="12" style="2" bestFit="1" customWidth="1"/>
    <col min="5637" max="5637" width="11.42578125" style="2" bestFit="1" customWidth="1"/>
    <col min="5638" max="5638" width="11.28515625" style="2" customWidth="1"/>
    <col min="5639" max="5639" width="9" style="2" customWidth="1"/>
    <col min="5640" max="5640" width="11" style="2" customWidth="1"/>
    <col min="5641" max="5641" width="10.42578125" style="2" customWidth="1"/>
    <col min="5642" max="5642" width="11.42578125" style="2" customWidth="1"/>
    <col min="5643" max="5643" width="9.140625" style="2" customWidth="1"/>
    <col min="5644" max="5644" width="11.42578125" style="2" customWidth="1"/>
    <col min="5645" max="5650" width="9.140625" style="2" customWidth="1"/>
    <col min="5651" max="5887" width="9.140625" style="2"/>
    <col min="5888" max="5888" width="10" style="2" customWidth="1"/>
    <col min="5889" max="5889" width="9.140625" style="2"/>
    <col min="5890" max="5890" width="44" style="2" customWidth="1"/>
    <col min="5891" max="5891" width="8" style="2" customWidth="1"/>
    <col min="5892" max="5892" width="12" style="2" bestFit="1" customWidth="1"/>
    <col min="5893" max="5893" width="11.42578125" style="2" bestFit="1" customWidth="1"/>
    <col min="5894" max="5894" width="11.28515625" style="2" customWidth="1"/>
    <col min="5895" max="5895" width="9" style="2" customWidth="1"/>
    <col min="5896" max="5896" width="11" style="2" customWidth="1"/>
    <col min="5897" max="5897" width="10.42578125" style="2" customWidth="1"/>
    <col min="5898" max="5898" width="11.42578125" style="2" customWidth="1"/>
    <col min="5899" max="5899" width="9.140625" style="2" customWidth="1"/>
    <col min="5900" max="5900" width="11.42578125" style="2" customWidth="1"/>
    <col min="5901" max="5906" width="9.140625" style="2" customWidth="1"/>
    <col min="5907" max="6143" width="9.140625" style="2"/>
    <col min="6144" max="6144" width="10" style="2" customWidth="1"/>
    <col min="6145" max="6145" width="9.140625" style="2"/>
    <col min="6146" max="6146" width="44" style="2" customWidth="1"/>
    <col min="6147" max="6147" width="8" style="2" customWidth="1"/>
    <col min="6148" max="6148" width="12" style="2" bestFit="1" customWidth="1"/>
    <col min="6149" max="6149" width="11.42578125" style="2" bestFit="1" customWidth="1"/>
    <col min="6150" max="6150" width="11.28515625" style="2" customWidth="1"/>
    <col min="6151" max="6151" width="9" style="2" customWidth="1"/>
    <col min="6152" max="6152" width="11" style="2" customWidth="1"/>
    <col min="6153" max="6153" width="10.42578125" style="2" customWidth="1"/>
    <col min="6154" max="6154" width="11.42578125" style="2" customWidth="1"/>
    <col min="6155" max="6155" width="9.140625" style="2" customWidth="1"/>
    <col min="6156" max="6156" width="11.42578125" style="2" customWidth="1"/>
    <col min="6157" max="6162" width="9.140625" style="2" customWidth="1"/>
    <col min="6163" max="6399" width="9.140625" style="2"/>
    <col min="6400" max="6400" width="10" style="2" customWidth="1"/>
    <col min="6401" max="6401" width="9.140625" style="2"/>
    <col min="6402" max="6402" width="44" style="2" customWidth="1"/>
    <col min="6403" max="6403" width="8" style="2" customWidth="1"/>
    <col min="6404" max="6404" width="12" style="2" bestFit="1" customWidth="1"/>
    <col min="6405" max="6405" width="11.42578125" style="2" bestFit="1" customWidth="1"/>
    <col min="6406" max="6406" width="11.28515625" style="2" customWidth="1"/>
    <col min="6407" max="6407" width="9" style="2" customWidth="1"/>
    <col min="6408" max="6408" width="11" style="2" customWidth="1"/>
    <col min="6409" max="6409" width="10.42578125" style="2" customWidth="1"/>
    <col min="6410" max="6410" width="11.42578125" style="2" customWidth="1"/>
    <col min="6411" max="6411" width="9.140625" style="2" customWidth="1"/>
    <col min="6412" max="6412" width="11.42578125" style="2" customWidth="1"/>
    <col min="6413" max="6418" width="9.140625" style="2" customWidth="1"/>
    <col min="6419" max="6655" width="9.140625" style="2"/>
    <col min="6656" max="6656" width="10" style="2" customWidth="1"/>
    <col min="6657" max="6657" width="9.140625" style="2"/>
    <col min="6658" max="6658" width="44" style="2" customWidth="1"/>
    <col min="6659" max="6659" width="8" style="2" customWidth="1"/>
    <col min="6660" max="6660" width="12" style="2" bestFit="1" customWidth="1"/>
    <col min="6661" max="6661" width="11.42578125" style="2" bestFit="1" customWidth="1"/>
    <col min="6662" max="6662" width="11.28515625" style="2" customWidth="1"/>
    <col min="6663" max="6663" width="9" style="2" customWidth="1"/>
    <col min="6664" max="6664" width="11" style="2" customWidth="1"/>
    <col min="6665" max="6665" width="10.42578125" style="2" customWidth="1"/>
    <col min="6666" max="6666" width="11.42578125" style="2" customWidth="1"/>
    <col min="6667" max="6667" width="9.140625" style="2" customWidth="1"/>
    <col min="6668" max="6668" width="11.42578125" style="2" customWidth="1"/>
    <col min="6669" max="6674" width="9.140625" style="2" customWidth="1"/>
    <col min="6675" max="6911" width="9.140625" style="2"/>
    <col min="6912" max="6912" width="10" style="2" customWidth="1"/>
    <col min="6913" max="6913" width="9.140625" style="2"/>
    <col min="6914" max="6914" width="44" style="2" customWidth="1"/>
    <col min="6915" max="6915" width="8" style="2" customWidth="1"/>
    <col min="6916" max="6916" width="12" style="2" bestFit="1" customWidth="1"/>
    <col min="6917" max="6917" width="11.42578125" style="2" bestFit="1" customWidth="1"/>
    <col min="6918" max="6918" width="11.28515625" style="2" customWidth="1"/>
    <col min="6919" max="6919" width="9" style="2" customWidth="1"/>
    <col min="6920" max="6920" width="11" style="2" customWidth="1"/>
    <col min="6921" max="6921" width="10.42578125" style="2" customWidth="1"/>
    <col min="6922" max="6922" width="11.42578125" style="2" customWidth="1"/>
    <col min="6923" max="6923" width="9.140625" style="2" customWidth="1"/>
    <col min="6924" max="6924" width="11.42578125" style="2" customWidth="1"/>
    <col min="6925" max="6930" width="9.140625" style="2" customWidth="1"/>
    <col min="6931" max="7167" width="9.140625" style="2"/>
    <col min="7168" max="7168" width="10" style="2" customWidth="1"/>
    <col min="7169" max="7169" width="9.140625" style="2"/>
    <col min="7170" max="7170" width="44" style="2" customWidth="1"/>
    <col min="7171" max="7171" width="8" style="2" customWidth="1"/>
    <col min="7172" max="7172" width="12" style="2" bestFit="1" customWidth="1"/>
    <col min="7173" max="7173" width="11.42578125" style="2" bestFit="1" customWidth="1"/>
    <col min="7174" max="7174" width="11.28515625" style="2" customWidth="1"/>
    <col min="7175" max="7175" width="9" style="2" customWidth="1"/>
    <col min="7176" max="7176" width="11" style="2" customWidth="1"/>
    <col min="7177" max="7177" width="10.42578125" style="2" customWidth="1"/>
    <col min="7178" max="7178" width="11.42578125" style="2" customWidth="1"/>
    <col min="7179" max="7179" width="9.140625" style="2" customWidth="1"/>
    <col min="7180" max="7180" width="11.42578125" style="2" customWidth="1"/>
    <col min="7181" max="7186" width="9.140625" style="2" customWidth="1"/>
    <col min="7187" max="7423" width="9.140625" style="2"/>
    <col min="7424" max="7424" width="10" style="2" customWidth="1"/>
    <col min="7425" max="7425" width="9.140625" style="2"/>
    <col min="7426" max="7426" width="44" style="2" customWidth="1"/>
    <col min="7427" max="7427" width="8" style="2" customWidth="1"/>
    <col min="7428" max="7428" width="12" style="2" bestFit="1" customWidth="1"/>
    <col min="7429" max="7429" width="11.42578125" style="2" bestFit="1" customWidth="1"/>
    <col min="7430" max="7430" width="11.28515625" style="2" customWidth="1"/>
    <col min="7431" max="7431" width="9" style="2" customWidth="1"/>
    <col min="7432" max="7432" width="11" style="2" customWidth="1"/>
    <col min="7433" max="7433" width="10.42578125" style="2" customWidth="1"/>
    <col min="7434" max="7434" width="11.42578125" style="2" customWidth="1"/>
    <col min="7435" max="7435" width="9.140625" style="2" customWidth="1"/>
    <col min="7436" max="7436" width="11.42578125" style="2" customWidth="1"/>
    <col min="7437" max="7442" width="9.140625" style="2" customWidth="1"/>
    <col min="7443" max="7679" width="9.140625" style="2"/>
    <col min="7680" max="7680" width="10" style="2" customWidth="1"/>
    <col min="7681" max="7681" width="9.140625" style="2"/>
    <col min="7682" max="7682" width="44" style="2" customWidth="1"/>
    <col min="7683" max="7683" width="8" style="2" customWidth="1"/>
    <col min="7684" max="7684" width="12" style="2" bestFit="1" customWidth="1"/>
    <col min="7685" max="7685" width="11.42578125" style="2" bestFit="1" customWidth="1"/>
    <col min="7686" max="7686" width="11.28515625" style="2" customWidth="1"/>
    <col min="7687" max="7687" width="9" style="2" customWidth="1"/>
    <col min="7688" max="7688" width="11" style="2" customWidth="1"/>
    <col min="7689" max="7689" width="10.42578125" style="2" customWidth="1"/>
    <col min="7690" max="7690" width="11.42578125" style="2" customWidth="1"/>
    <col min="7691" max="7691" width="9.140625" style="2" customWidth="1"/>
    <col min="7692" max="7692" width="11.42578125" style="2" customWidth="1"/>
    <col min="7693" max="7698" width="9.140625" style="2" customWidth="1"/>
    <col min="7699" max="7935" width="9.140625" style="2"/>
    <col min="7936" max="7936" width="10" style="2" customWidth="1"/>
    <col min="7937" max="7937" width="9.140625" style="2"/>
    <col min="7938" max="7938" width="44" style="2" customWidth="1"/>
    <col min="7939" max="7939" width="8" style="2" customWidth="1"/>
    <col min="7940" max="7940" width="12" style="2" bestFit="1" customWidth="1"/>
    <col min="7941" max="7941" width="11.42578125" style="2" bestFit="1" customWidth="1"/>
    <col min="7942" max="7942" width="11.28515625" style="2" customWidth="1"/>
    <col min="7943" max="7943" width="9" style="2" customWidth="1"/>
    <col min="7944" max="7944" width="11" style="2" customWidth="1"/>
    <col min="7945" max="7945" width="10.42578125" style="2" customWidth="1"/>
    <col min="7946" max="7946" width="11.42578125" style="2" customWidth="1"/>
    <col min="7947" max="7947" width="9.140625" style="2" customWidth="1"/>
    <col min="7948" max="7948" width="11.42578125" style="2" customWidth="1"/>
    <col min="7949" max="7954" width="9.140625" style="2" customWidth="1"/>
    <col min="7955" max="8191" width="9.140625" style="2"/>
    <col min="8192" max="8192" width="10" style="2" customWidth="1"/>
    <col min="8193" max="8193" width="9.140625" style="2"/>
    <col min="8194" max="8194" width="44" style="2" customWidth="1"/>
    <col min="8195" max="8195" width="8" style="2" customWidth="1"/>
    <col min="8196" max="8196" width="12" style="2" bestFit="1" customWidth="1"/>
    <col min="8197" max="8197" width="11.42578125" style="2" bestFit="1" customWidth="1"/>
    <col min="8198" max="8198" width="11.28515625" style="2" customWidth="1"/>
    <col min="8199" max="8199" width="9" style="2" customWidth="1"/>
    <col min="8200" max="8200" width="11" style="2" customWidth="1"/>
    <col min="8201" max="8201" width="10.42578125" style="2" customWidth="1"/>
    <col min="8202" max="8202" width="11.42578125" style="2" customWidth="1"/>
    <col min="8203" max="8203" width="9.140625" style="2" customWidth="1"/>
    <col min="8204" max="8204" width="11.42578125" style="2" customWidth="1"/>
    <col min="8205" max="8210" width="9.140625" style="2" customWidth="1"/>
    <col min="8211" max="8447" width="9.140625" style="2"/>
    <col min="8448" max="8448" width="10" style="2" customWidth="1"/>
    <col min="8449" max="8449" width="9.140625" style="2"/>
    <col min="8450" max="8450" width="44" style="2" customWidth="1"/>
    <col min="8451" max="8451" width="8" style="2" customWidth="1"/>
    <col min="8452" max="8452" width="12" style="2" bestFit="1" customWidth="1"/>
    <col min="8453" max="8453" width="11.42578125" style="2" bestFit="1" customWidth="1"/>
    <col min="8454" max="8454" width="11.28515625" style="2" customWidth="1"/>
    <col min="8455" max="8455" width="9" style="2" customWidth="1"/>
    <col min="8456" max="8456" width="11" style="2" customWidth="1"/>
    <col min="8457" max="8457" width="10.42578125" style="2" customWidth="1"/>
    <col min="8458" max="8458" width="11.42578125" style="2" customWidth="1"/>
    <col min="8459" max="8459" width="9.140625" style="2" customWidth="1"/>
    <col min="8460" max="8460" width="11.42578125" style="2" customWidth="1"/>
    <col min="8461" max="8466" width="9.140625" style="2" customWidth="1"/>
    <col min="8467" max="8703" width="9.140625" style="2"/>
    <col min="8704" max="8704" width="10" style="2" customWidth="1"/>
    <col min="8705" max="8705" width="9.140625" style="2"/>
    <col min="8706" max="8706" width="44" style="2" customWidth="1"/>
    <col min="8707" max="8707" width="8" style="2" customWidth="1"/>
    <col min="8708" max="8708" width="12" style="2" bestFit="1" customWidth="1"/>
    <col min="8709" max="8709" width="11.42578125" style="2" bestFit="1" customWidth="1"/>
    <col min="8710" max="8710" width="11.28515625" style="2" customWidth="1"/>
    <col min="8711" max="8711" width="9" style="2" customWidth="1"/>
    <col min="8712" max="8712" width="11" style="2" customWidth="1"/>
    <col min="8713" max="8713" width="10.42578125" style="2" customWidth="1"/>
    <col min="8714" max="8714" width="11.42578125" style="2" customWidth="1"/>
    <col min="8715" max="8715" width="9.140625" style="2" customWidth="1"/>
    <col min="8716" max="8716" width="11.42578125" style="2" customWidth="1"/>
    <col min="8717" max="8722" width="9.140625" style="2" customWidth="1"/>
    <col min="8723" max="8959" width="9.140625" style="2"/>
    <col min="8960" max="8960" width="10" style="2" customWidth="1"/>
    <col min="8961" max="8961" width="9.140625" style="2"/>
    <col min="8962" max="8962" width="44" style="2" customWidth="1"/>
    <col min="8963" max="8963" width="8" style="2" customWidth="1"/>
    <col min="8964" max="8964" width="12" style="2" bestFit="1" customWidth="1"/>
    <col min="8965" max="8965" width="11.42578125" style="2" bestFit="1" customWidth="1"/>
    <col min="8966" max="8966" width="11.28515625" style="2" customWidth="1"/>
    <col min="8967" max="8967" width="9" style="2" customWidth="1"/>
    <col min="8968" max="8968" width="11" style="2" customWidth="1"/>
    <col min="8969" max="8969" width="10.42578125" style="2" customWidth="1"/>
    <col min="8970" max="8970" width="11.42578125" style="2" customWidth="1"/>
    <col min="8971" max="8971" width="9.140625" style="2" customWidth="1"/>
    <col min="8972" max="8972" width="11.42578125" style="2" customWidth="1"/>
    <col min="8973" max="8978" width="9.140625" style="2" customWidth="1"/>
    <col min="8979" max="9215" width="9.140625" style="2"/>
    <col min="9216" max="9216" width="10" style="2" customWidth="1"/>
    <col min="9217" max="9217" width="9.140625" style="2"/>
    <col min="9218" max="9218" width="44" style="2" customWidth="1"/>
    <col min="9219" max="9219" width="8" style="2" customWidth="1"/>
    <col min="9220" max="9220" width="12" style="2" bestFit="1" customWidth="1"/>
    <col min="9221" max="9221" width="11.42578125" style="2" bestFit="1" customWidth="1"/>
    <col min="9222" max="9222" width="11.28515625" style="2" customWidth="1"/>
    <col min="9223" max="9223" width="9" style="2" customWidth="1"/>
    <col min="9224" max="9224" width="11" style="2" customWidth="1"/>
    <col min="9225" max="9225" width="10.42578125" style="2" customWidth="1"/>
    <col min="9226" max="9226" width="11.42578125" style="2" customWidth="1"/>
    <col min="9227" max="9227" width="9.140625" style="2" customWidth="1"/>
    <col min="9228" max="9228" width="11.42578125" style="2" customWidth="1"/>
    <col min="9229" max="9234" width="9.140625" style="2" customWidth="1"/>
    <col min="9235" max="9471" width="9.140625" style="2"/>
    <col min="9472" max="9472" width="10" style="2" customWidth="1"/>
    <col min="9473" max="9473" width="9.140625" style="2"/>
    <col min="9474" max="9474" width="44" style="2" customWidth="1"/>
    <col min="9475" max="9475" width="8" style="2" customWidth="1"/>
    <col min="9476" max="9476" width="12" style="2" bestFit="1" customWidth="1"/>
    <col min="9477" max="9477" width="11.42578125" style="2" bestFit="1" customWidth="1"/>
    <col min="9478" max="9478" width="11.28515625" style="2" customWidth="1"/>
    <col min="9479" max="9479" width="9" style="2" customWidth="1"/>
    <col min="9480" max="9480" width="11" style="2" customWidth="1"/>
    <col min="9481" max="9481" width="10.42578125" style="2" customWidth="1"/>
    <col min="9482" max="9482" width="11.42578125" style="2" customWidth="1"/>
    <col min="9483" max="9483" width="9.140625" style="2" customWidth="1"/>
    <col min="9484" max="9484" width="11.42578125" style="2" customWidth="1"/>
    <col min="9485" max="9490" width="9.140625" style="2" customWidth="1"/>
    <col min="9491" max="9727" width="9.140625" style="2"/>
    <col min="9728" max="9728" width="10" style="2" customWidth="1"/>
    <col min="9729" max="9729" width="9.140625" style="2"/>
    <col min="9730" max="9730" width="44" style="2" customWidth="1"/>
    <col min="9731" max="9731" width="8" style="2" customWidth="1"/>
    <col min="9732" max="9732" width="12" style="2" bestFit="1" customWidth="1"/>
    <col min="9733" max="9733" width="11.42578125" style="2" bestFit="1" customWidth="1"/>
    <col min="9734" max="9734" width="11.28515625" style="2" customWidth="1"/>
    <col min="9735" max="9735" width="9" style="2" customWidth="1"/>
    <col min="9736" max="9736" width="11" style="2" customWidth="1"/>
    <col min="9737" max="9737" width="10.42578125" style="2" customWidth="1"/>
    <col min="9738" max="9738" width="11.42578125" style="2" customWidth="1"/>
    <col min="9739" max="9739" width="9.140625" style="2" customWidth="1"/>
    <col min="9740" max="9740" width="11.42578125" style="2" customWidth="1"/>
    <col min="9741" max="9746" width="9.140625" style="2" customWidth="1"/>
    <col min="9747" max="9983" width="9.140625" style="2"/>
    <col min="9984" max="9984" width="10" style="2" customWidth="1"/>
    <col min="9985" max="9985" width="9.140625" style="2"/>
    <col min="9986" max="9986" width="44" style="2" customWidth="1"/>
    <col min="9987" max="9987" width="8" style="2" customWidth="1"/>
    <col min="9988" max="9988" width="12" style="2" bestFit="1" customWidth="1"/>
    <col min="9989" max="9989" width="11.42578125" style="2" bestFit="1" customWidth="1"/>
    <col min="9990" max="9990" width="11.28515625" style="2" customWidth="1"/>
    <col min="9991" max="9991" width="9" style="2" customWidth="1"/>
    <col min="9992" max="9992" width="11" style="2" customWidth="1"/>
    <col min="9993" max="9993" width="10.42578125" style="2" customWidth="1"/>
    <col min="9994" max="9994" width="11.42578125" style="2" customWidth="1"/>
    <col min="9995" max="9995" width="9.140625" style="2" customWidth="1"/>
    <col min="9996" max="9996" width="11.42578125" style="2" customWidth="1"/>
    <col min="9997" max="10002" width="9.140625" style="2" customWidth="1"/>
    <col min="10003" max="10239" width="9.140625" style="2"/>
    <col min="10240" max="10240" width="10" style="2" customWidth="1"/>
    <col min="10241" max="10241" width="9.140625" style="2"/>
    <col min="10242" max="10242" width="44" style="2" customWidth="1"/>
    <col min="10243" max="10243" width="8" style="2" customWidth="1"/>
    <col min="10244" max="10244" width="12" style="2" bestFit="1" customWidth="1"/>
    <col min="10245" max="10245" width="11.42578125" style="2" bestFit="1" customWidth="1"/>
    <col min="10246" max="10246" width="11.28515625" style="2" customWidth="1"/>
    <col min="10247" max="10247" width="9" style="2" customWidth="1"/>
    <col min="10248" max="10248" width="11" style="2" customWidth="1"/>
    <col min="10249" max="10249" width="10.42578125" style="2" customWidth="1"/>
    <col min="10250" max="10250" width="11.42578125" style="2" customWidth="1"/>
    <col min="10251" max="10251" width="9.140625" style="2" customWidth="1"/>
    <col min="10252" max="10252" width="11.42578125" style="2" customWidth="1"/>
    <col min="10253" max="10258" width="9.140625" style="2" customWidth="1"/>
    <col min="10259" max="10495" width="9.140625" style="2"/>
    <col min="10496" max="10496" width="10" style="2" customWidth="1"/>
    <col min="10497" max="10497" width="9.140625" style="2"/>
    <col min="10498" max="10498" width="44" style="2" customWidth="1"/>
    <col min="10499" max="10499" width="8" style="2" customWidth="1"/>
    <col min="10500" max="10500" width="12" style="2" bestFit="1" customWidth="1"/>
    <col min="10501" max="10501" width="11.42578125" style="2" bestFit="1" customWidth="1"/>
    <col min="10502" max="10502" width="11.28515625" style="2" customWidth="1"/>
    <col min="10503" max="10503" width="9" style="2" customWidth="1"/>
    <col min="10504" max="10504" width="11" style="2" customWidth="1"/>
    <col min="10505" max="10505" width="10.42578125" style="2" customWidth="1"/>
    <col min="10506" max="10506" width="11.42578125" style="2" customWidth="1"/>
    <col min="10507" max="10507" width="9.140625" style="2" customWidth="1"/>
    <col min="10508" max="10508" width="11.42578125" style="2" customWidth="1"/>
    <col min="10509" max="10514" width="9.140625" style="2" customWidth="1"/>
    <col min="10515" max="10751" width="9.140625" style="2"/>
    <col min="10752" max="10752" width="10" style="2" customWidth="1"/>
    <col min="10753" max="10753" width="9.140625" style="2"/>
    <col min="10754" max="10754" width="44" style="2" customWidth="1"/>
    <col min="10755" max="10755" width="8" style="2" customWidth="1"/>
    <col min="10756" max="10756" width="12" style="2" bestFit="1" customWidth="1"/>
    <col min="10757" max="10757" width="11.42578125" style="2" bestFit="1" customWidth="1"/>
    <col min="10758" max="10758" width="11.28515625" style="2" customWidth="1"/>
    <col min="10759" max="10759" width="9" style="2" customWidth="1"/>
    <col min="10760" max="10760" width="11" style="2" customWidth="1"/>
    <col min="10761" max="10761" width="10.42578125" style="2" customWidth="1"/>
    <col min="10762" max="10762" width="11.42578125" style="2" customWidth="1"/>
    <col min="10763" max="10763" width="9.140625" style="2" customWidth="1"/>
    <col min="10764" max="10764" width="11.42578125" style="2" customWidth="1"/>
    <col min="10765" max="10770" width="9.140625" style="2" customWidth="1"/>
    <col min="10771" max="11007" width="9.140625" style="2"/>
    <col min="11008" max="11008" width="10" style="2" customWidth="1"/>
    <col min="11009" max="11009" width="9.140625" style="2"/>
    <col min="11010" max="11010" width="44" style="2" customWidth="1"/>
    <col min="11011" max="11011" width="8" style="2" customWidth="1"/>
    <col min="11012" max="11012" width="12" style="2" bestFit="1" customWidth="1"/>
    <col min="11013" max="11013" width="11.42578125" style="2" bestFit="1" customWidth="1"/>
    <col min="11014" max="11014" width="11.28515625" style="2" customWidth="1"/>
    <col min="11015" max="11015" width="9" style="2" customWidth="1"/>
    <col min="11016" max="11016" width="11" style="2" customWidth="1"/>
    <col min="11017" max="11017" width="10.42578125" style="2" customWidth="1"/>
    <col min="11018" max="11018" width="11.42578125" style="2" customWidth="1"/>
    <col min="11019" max="11019" width="9.140625" style="2" customWidth="1"/>
    <col min="11020" max="11020" width="11.42578125" style="2" customWidth="1"/>
    <col min="11021" max="11026" width="9.140625" style="2" customWidth="1"/>
    <col min="11027" max="11263" width="9.140625" style="2"/>
    <col min="11264" max="11264" width="10" style="2" customWidth="1"/>
    <col min="11265" max="11265" width="9.140625" style="2"/>
    <col min="11266" max="11266" width="44" style="2" customWidth="1"/>
    <col min="11267" max="11267" width="8" style="2" customWidth="1"/>
    <col min="11268" max="11268" width="12" style="2" bestFit="1" customWidth="1"/>
    <col min="11269" max="11269" width="11.42578125" style="2" bestFit="1" customWidth="1"/>
    <col min="11270" max="11270" width="11.28515625" style="2" customWidth="1"/>
    <col min="11271" max="11271" width="9" style="2" customWidth="1"/>
    <col min="11272" max="11272" width="11" style="2" customWidth="1"/>
    <col min="11273" max="11273" width="10.42578125" style="2" customWidth="1"/>
    <col min="11274" max="11274" width="11.42578125" style="2" customWidth="1"/>
    <col min="11275" max="11275" width="9.140625" style="2" customWidth="1"/>
    <col min="11276" max="11276" width="11.42578125" style="2" customWidth="1"/>
    <col min="11277" max="11282" width="9.140625" style="2" customWidth="1"/>
    <col min="11283" max="11519" width="9.140625" style="2"/>
    <col min="11520" max="11520" width="10" style="2" customWidth="1"/>
    <col min="11521" max="11521" width="9.140625" style="2"/>
    <col min="11522" max="11522" width="44" style="2" customWidth="1"/>
    <col min="11523" max="11523" width="8" style="2" customWidth="1"/>
    <col min="11524" max="11524" width="12" style="2" bestFit="1" customWidth="1"/>
    <col min="11525" max="11525" width="11.42578125" style="2" bestFit="1" customWidth="1"/>
    <col min="11526" max="11526" width="11.28515625" style="2" customWidth="1"/>
    <col min="11527" max="11527" width="9" style="2" customWidth="1"/>
    <col min="11528" max="11528" width="11" style="2" customWidth="1"/>
    <col min="11529" max="11529" width="10.42578125" style="2" customWidth="1"/>
    <col min="11530" max="11530" width="11.42578125" style="2" customWidth="1"/>
    <col min="11531" max="11531" width="9.140625" style="2" customWidth="1"/>
    <col min="11532" max="11532" width="11.42578125" style="2" customWidth="1"/>
    <col min="11533" max="11538" width="9.140625" style="2" customWidth="1"/>
    <col min="11539" max="11775" width="9.140625" style="2"/>
    <col min="11776" max="11776" width="10" style="2" customWidth="1"/>
    <col min="11777" max="11777" width="9.140625" style="2"/>
    <col min="11778" max="11778" width="44" style="2" customWidth="1"/>
    <col min="11779" max="11779" width="8" style="2" customWidth="1"/>
    <col min="11780" max="11780" width="12" style="2" bestFit="1" customWidth="1"/>
    <col min="11781" max="11781" width="11.42578125" style="2" bestFit="1" customWidth="1"/>
    <col min="11782" max="11782" width="11.28515625" style="2" customWidth="1"/>
    <col min="11783" max="11783" width="9" style="2" customWidth="1"/>
    <col min="11784" max="11784" width="11" style="2" customWidth="1"/>
    <col min="11785" max="11785" width="10.42578125" style="2" customWidth="1"/>
    <col min="11786" max="11786" width="11.42578125" style="2" customWidth="1"/>
    <col min="11787" max="11787" width="9.140625" style="2" customWidth="1"/>
    <col min="11788" max="11788" width="11.42578125" style="2" customWidth="1"/>
    <col min="11789" max="11794" width="9.140625" style="2" customWidth="1"/>
    <col min="11795" max="12031" width="9.140625" style="2"/>
    <col min="12032" max="12032" width="10" style="2" customWidth="1"/>
    <col min="12033" max="12033" width="9.140625" style="2"/>
    <col min="12034" max="12034" width="44" style="2" customWidth="1"/>
    <col min="12035" max="12035" width="8" style="2" customWidth="1"/>
    <col min="12036" max="12036" width="12" style="2" bestFit="1" customWidth="1"/>
    <col min="12037" max="12037" width="11.42578125" style="2" bestFit="1" customWidth="1"/>
    <col min="12038" max="12038" width="11.28515625" style="2" customWidth="1"/>
    <col min="12039" max="12039" width="9" style="2" customWidth="1"/>
    <col min="12040" max="12040" width="11" style="2" customWidth="1"/>
    <col min="12041" max="12041" width="10.42578125" style="2" customWidth="1"/>
    <col min="12042" max="12042" width="11.42578125" style="2" customWidth="1"/>
    <col min="12043" max="12043" width="9.140625" style="2" customWidth="1"/>
    <col min="12044" max="12044" width="11.42578125" style="2" customWidth="1"/>
    <col min="12045" max="12050" width="9.140625" style="2" customWidth="1"/>
    <col min="12051" max="12287" width="9.140625" style="2"/>
    <col min="12288" max="12288" width="10" style="2" customWidth="1"/>
    <col min="12289" max="12289" width="9.140625" style="2"/>
    <col min="12290" max="12290" width="44" style="2" customWidth="1"/>
    <col min="12291" max="12291" width="8" style="2" customWidth="1"/>
    <col min="12292" max="12292" width="12" style="2" bestFit="1" customWidth="1"/>
    <col min="12293" max="12293" width="11.42578125" style="2" bestFit="1" customWidth="1"/>
    <col min="12294" max="12294" width="11.28515625" style="2" customWidth="1"/>
    <col min="12295" max="12295" width="9" style="2" customWidth="1"/>
    <col min="12296" max="12296" width="11" style="2" customWidth="1"/>
    <col min="12297" max="12297" width="10.42578125" style="2" customWidth="1"/>
    <col min="12298" max="12298" width="11.42578125" style="2" customWidth="1"/>
    <col min="12299" max="12299" width="9.140625" style="2" customWidth="1"/>
    <col min="12300" max="12300" width="11.42578125" style="2" customWidth="1"/>
    <col min="12301" max="12306" width="9.140625" style="2" customWidth="1"/>
    <col min="12307" max="12543" width="9.140625" style="2"/>
    <col min="12544" max="12544" width="10" style="2" customWidth="1"/>
    <col min="12545" max="12545" width="9.140625" style="2"/>
    <col min="12546" max="12546" width="44" style="2" customWidth="1"/>
    <col min="12547" max="12547" width="8" style="2" customWidth="1"/>
    <col min="12548" max="12548" width="12" style="2" bestFit="1" customWidth="1"/>
    <col min="12549" max="12549" width="11.42578125" style="2" bestFit="1" customWidth="1"/>
    <col min="12550" max="12550" width="11.28515625" style="2" customWidth="1"/>
    <col min="12551" max="12551" width="9" style="2" customWidth="1"/>
    <col min="12552" max="12552" width="11" style="2" customWidth="1"/>
    <col min="12553" max="12553" width="10.42578125" style="2" customWidth="1"/>
    <col min="12554" max="12554" width="11.42578125" style="2" customWidth="1"/>
    <col min="12555" max="12555" width="9.140625" style="2" customWidth="1"/>
    <col min="12556" max="12556" width="11.42578125" style="2" customWidth="1"/>
    <col min="12557" max="12562" width="9.140625" style="2" customWidth="1"/>
    <col min="12563" max="12799" width="9.140625" style="2"/>
    <col min="12800" max="12800" width="10" style="2" customWidth="1"/>
    <col min="12801" max="12801" width="9.140625" style="2"/>
    <col min="12802" max="12802" width="44" style="2" customWidth="1"/>
    <col min="12803" max="12803" width="8" style="2" customWidth="1"/>
    <col min="12804" max="12804" width="12" style="2" bestFit="1" customWidth="1"/>
    <col min="12805" max="12805" width="11.42578125" style="2" bestFit="1" customWidth="1"/>
    <col min="12806" max="12806" width="11.28515625" style="2" customWidth="1"/>
    <col min="12807" max="12807" width="9" style="2" customWidth="1"/>
    <col min="12808" max="12808" width="11" style="2" customWidth="1"/>
    <col min="12809" max="12809" width="10.42578125" style="2" customWidth="1"/>
    <col min="12810" max="12810" width="11.42578125" style="2" customWidth="1"/>
    <col min="12811" max="12811" width="9.140625" style="2" customWidth="1"/>
    <col min="12812" max="12812" width="11.42578125" style="2" customWidth="1"/>
    <col min="12813" max="12818" width="9.140625" style="2" customWidth="1"/>
    <col min="12819" max="13055" width="9.140625" style="2"/>
    <col min="13056" max="13056" width="10" style="2" customWidth="1"/>
    <col min="13057" max="13057" width="9.140625" style="2"/>
    <col min="13058" max="13058" width="44" style="2" customWidth="1"/>
    <col min="13059" max="13059" width="8" style="2" customWidth="1"/>
    <col min="13060" max="13060" width="12" style="2" bestFit="1" customWidth="1"/>
    <col min="13061" max="13061" width="11.42578125" style="2" bestFit="1" customWidth="1"/>
    <col min="13062" max="13062" width="11.28515625" style="2" customWidth="1"/>
    <col min="13063" max="13063" width="9" style="2" customWidth="1"/>
    <col min="13064" max="13064" width="11" style="2" customWidth="1"/>
    <col min="13065" max="13065" width="10.42578125" style="2" customWidth="1"/>
    <col min="13066" max="13066" width="11.42578125" style="2" customWidth="1"/>
    <col min="13067" max="13067" width="9.140625" style="2" customWidth="1"/>
    <col min="13068" max="13068" width="11.42578125" style="2" customWidth="1"/>
    <col min="13069" max="13074" width="9.140625" style="2" customWidth="1"/>
    <col min="13075" max="13311" width="9.140625" style="2"/>
    <col min="13312" max="13312" width="10" style="2" customWidth="1"/>
    <col min="13313" max="13313" width="9.140625" style="2"/>
    <col min="13314" max="13314" width="44" style="2" customWidth="1"/>
    <col min="13315" max="13315" width="8" style="2" customWidth="1"/>
    <col min="13316" max="13316" width="12" style="2" bestFit="1" customWidth="1"/>
    <col min="13317" max="13317" width="11.42578125" style="2" bestFit="1" customWidth="1"/>
    <col min="13318" max="13318" width="11.28515625" style="2" customWidth="1"/>
    <col min="13319" max="13319" width="9" style="2" customWidth="1"/>
    <col min="13320" max="13320" width="11" style="2" customWidth="1"/>
    <col min="13321" max="13321" width="10.42578125" style="2" customWidth="1"/>
    <col min="13322" max="13322" width="11.42578125" style="2" customWidth="1"/>
    <col min="13323" max="13323" width="9.140625" style="2" customWidth="1"/>
    <col min="13324" max="13324" width="11.42578125" style="2" customWidth="1"/>
    <col min="13325" max="13330" width="9.140625" style="2" customWidth="1"/>
    <col min="13331" max="13567" width="9.140625" style="2"/>
    <col min="13568" max="13568" width="10" style="2" customWidth="1"/>
    <col min="13569" max="13569" width="9.140625" style="2"/>
    <col min="13570" max="13570" width="44" style="2" customWidth="1"/>
    <col min="13571" max="13571" width="8" style="2" customWidth="1"/>
    <col min="13572" max="13572" width="12" style="2" bestFit="1" customWidth="1"/>
    <col min="13573" max="13573" width="11.42578125" style="2" bestFit="1" customWidth="1"/>
    <col min="13574" max="13574" width="11.28515625" style="2" customWidth="1"/>
    <col min="13575" max="13575" width="9" style="2" customWidth="1"/>
    <col min="13576" max="13576" width="11" style="2" customWidth="1"/>
    <col min="13577" max="13577" width="10.42578125" style="2" customWidth="1"/>
    <col min="13578" max="13578" width="11.42578125" style="2" customWidth="1"/>
    <col min="13579" max="13579" width="9.140625" style="2" customWidth="1"/>
    <col min="13580" max="13580" width="11.42578125" style="2" customWidth="1"/>
    <col min="13581" max="13586" width="9.140625" style="2" customWidth="1"/>
    <col min="13587" max="13823" width="9.140625" style="2"/>
    <col min="13824" max="13824" width="10" style="2" customWidth="1"/>
    <col min="13825" max="13825" width="9.140625" style="2"/>
    <col min="13826" max="13826" width="44" style="2" customWidth="1"/>
    <col min="13827" max="13827" width="8" style="2" customWidth="1"/>
    <col min="13828" max="13828" width="12" style="2" bestFit="1" customWidth="1"/>
    <col min="13829" max="13829" width="11.42578125" style="2" bestFit="1" customWidth="1"/>
    <col min="13830" max="13830" width="11.28515625" style="2" customWidth="1"/>
    <col min="13831" max="13831" width="9" style="2" customWidth="1"/>
    <col min="13832" max="13832" width="11" style="2" customWidth="1"/>
    <col min="13833" max="13833" width="10.42578125" style="2" customWidth="1"/>
    <col min="13834" max="13834" width="11.42578125" style="2" customWidth="1"/>
    <col min="13835" max="13835" width="9.140625" style="2" customWidth="1"/>
    <col min="13836" max="13836" width="11.42578125" style="2" customWidth="1"/>
    <col min="13837" max="13842" width="9.140625" style="2" customWidth="1"/>
    <col min="13843" max="14079" width="9.140625" style="2"/>
    <col min="14080" max="14080" width="10" style="2" customWidth="1"/>
    <col min="14081" max="14081" width="9.140625" style="2"/>
    <col min="14082" max="14082" width="44" style="2" customWidth="1"/>
    <col min="14083" max="14083" width="8" style="2" customWidth="1"/>
    <col min="14084" max="14084" width="12" style="2" bestFit="1" customWidth="1"/>
    <col min="14085" max="14085" width="11.42578125" style="2" bestFit="1" customWidth="1"/>
    <col min="14086" max="14086" width="11.28515625" style="2" customWidth="1"/>
    <col min="14087" max="14087" width="9" style="2" customWidth="1"/>
    <col min="14088" max="14088" width="11" style="2" customWidth="1"/>
    <col min="14089" max="14089" width="10.42578125" style="2" customWidth="1"/>
    <col min="14090" max="14090" width="11.42578125" style="2" customWidth="1"/>
    <col min="14091" max="14091" width="9.140625" style="2" customWidth="1"/>
    <col min="14092" max="14092" width="11.42578125" style="2" customWidth="1"/>
    <col min="14093" max="14098" width="9.140625" style="2" customWidth="1"/>
    <col min="14099" max="14335" width="9.140625" style="2"/>
    <col min="14336" max="14336" width="10" style="2" customWidth="1"/>
    <col min="14337" max="14337" width="9.140625" style="2"/>
    <col min="14338" max="14338" width="44" style="2" customWidth="1"/>
    <col min="14339" max="14339" width="8" style="2" customWidth="1"/>
    <col min="14340" max="14340" width="12" style="2" bestFit="1" customWidth="1"/>
    <col min="14341" max="14341" width="11.42578125" style="2" bestFit="1" customWidth="1"/>
    <col min="14342" max="14342" width="11.28515625" style="2" customWidth="1"/>
    <col min="14343" max="14343" width="9" style="2" customWidth="1"/>
    <col min="14344" max="14344" width="11" style="2" customWidth="1"/>
    <col min="14345" max="14345" width="10.42578125" style="2" customWidth="1"/>
    <col min="14346" max="14346" width="11.42578125" style="2" customWidth="1"/>
    <col min="14347" max="14347" width="9.140625" style="2" customWidth="1"/>
    <col min="14348" max="14348" width="11.42578125" style="2" customWidth="1"/>
    <col min="14349" max="14354" width="9.140625" style="2" customWidth="1"/>
    <col min="14355" max="14591" width="9.140625" style="2"/>
    <col min="14592" max="14592" width="10" style="2" customWidth="1"/>
    <col min="14593" max="14593" width="9.140625" style="2"/>
    <col min="14594" max="14594" width="44" style="2" customWidth="1"/>
    <col min="14595" max="14595" width="8" style="2" customWidth="1"/>
    <col min="14596" max="14596" width="12" style="2" bestFit="1" customWidth="1"/>
    <col min="14597" max="14597" width="11.42578125" style="2" bestFit="1" customWidth="1"/>
    <col min="14598" max="14598" width="11.28515625" style="2" customWidth="1"/>
    <col min="14599" max="14599" width="9" style="2" customWidth="1"/>
    <col min="14600" max="14600" width="11" style="2" customWidth="1"/>
    <col min="14601" max="14601" width="10.42578125" style="2" customWidth="1"/>
    <col min="14602" max="14602" width="11.42578125" style="2" customWidth="1"/>
    <col min="14603" max="14603" width="9.140625" style="2" customWidth="1"/>
    <col min="14604" max="14604" width="11.42578125" style="2" customWidth="1"/>
    <col min="14605" max="14610" width="9.140625" style="2" customWidth="1"/>
    <col min="14611" max="14847" width="9.140625" style="2"/>
    <col min="14848" max="14848" width="10" style="2" customWidth="1"/>
    <col min="14849" max="14849" width="9.140625" style="2"/>
    <col min="14850" max="14850" width="44" style="2" customWidth="1"/>
    <col min="14851" max="14851" width="8" style="2" customWidth="1"/>
    <col min="14852" max="14852" width="12" style="2" bestFit="1" customWidth="1"/>
    <col min="14853" max="14853" width="11.42578125" style="2" bestFit="1" customWidth="1"/>
    <col min="14854" max="14854" width="11.28515625" style="2" customWidth="1"/>
    <col min="14855" max="14855" width="9" style="2" customWidth="1"/>
    <col min="14856" max="14856" width="11" style="2" customWidth="1"/>
    <col min="14857" max="14857" width="10.42578125" style="2" customWidth="1"/>
    <col min="14858" max="14858" width="11.42578125" style="2" customWidth="1"/>
    <col min="14859" max="14859" width="9.140625" style="2" customWidth="1"/>
    <col min="14860" max="14860" width="11.42578125" style="2" customWidth="1"/>
    <col min="14861" max="14866" width="9.140625" style="2" customWidth="1"/>
    <col min="14867" max="15103" width="9.140625" style="2"/>
    <col min="15104" max="15104" width="10" style="2" customWidth="1"/>
    <col min="15105" max="15105" width="9.140625" style="2"/>
    <col min="15106" max="15106" width="44" style="2" customWidth="1"/>
    <col min="15107" max="15107" width="8" style="2" customWidth="1"/>
    <col min="15108" max="15108" width="12" style="2" bestFit="1" customWidth="1"/>
    <col min="15109" max="15109" width="11.42578125" style="2" bestFit="1" customWidth="1"/>
    <col min="15110" max="15110" width="11.28515625" style="2" customWidth="1"/>
    <col min="15111" max="15111" width="9" style="2" customWidth="1"/>
    <col min="15112" max="15112" width="11" style="2" customWidth="1"/>
    <col min="15113" max="15113" width="10.42578125" style="2" customWidth="1"/>
    <col min="15114" max="15114" width="11.42578125" style="2" customWidth="1"/>
    <col min="15115" max="15115" width="9.140625" style="2" customWidth="1"/>
    <col min="15116" max="15116" width="11.42578125" style="2" customWidth="1"/>
    <col min="15117" max="15122" width="9.140625" style="2" customWidth="1"/>
    <col min="15123" max="15359" width="9.140625" style="2"/>
    <col min="15360" max="15360" width="10" style="2" customWidth="1"/>
    <col min="15361" max="15361" width="9.140625" style="2"/>
    <col min="15362" max="15362" width="44" style="2" customWidth="1"/>
    <col min="15363" max="15363" width="8" style="2" customWidth="1"/>
    <col min="15364" max="15364" width="12" style="2" bestFit="1" customWidth="1"/>
    <col min="15365" max="15365" width="11.42578125" style="2" bestFit="1" customWidth="1"/>
    <col min="15366" max="15366" width="11.28515625" style="2" customWidth="1"/>
    <col min="15367" max="15367" width="9" style="2" customWidth="1"/>
    <col min="15368" max="15368" width="11" style="2" customWidth="1"/>
    <col min="15369" max="15369" width="10.42578125" style="2" customWidth="1"/>
    <col min="15370" max="15370" width="11.42578125" style="2" customWidth="1"/>
    <col min="15371" max="15371" width="9.140625" style="2" customWidth="1"/>
    <col min="15372" max="15372" width="11.42578125" style="2" customWidth="1"/>
    <col min="15373" max="15378" width="9.140625" style="2" customWidth="1"/>
    <col min="15379" max="15615" width="9.140625" style="2"/>
    <col min="15616" max="15616" width="10" style="2" customWidth="1"/>
    <col min="15617" max="15617" width="9.140625" style="2"/>
    <col min="15618" max="15618" width="44" style="2" customWidth="1"/>
    <col min="15619" max="15619" width="8" style="2" customWidth="1"/>
    <col min="15620" max="15620" width="12" style="2" bestFit="1" customWidth="1"/>
    <col min="15621" max="15621" width="11.42578125" style="2" bestFit="1" customWidth="1"/>
    <col min="15622" max="15622" width="11.28515625" style="2" customWidth="1"/>
    <col min="15623" max="15623" width="9" style="2" customWidth="1"/>
    <col min="15624" max="15624" width="11" style="2" customWidth="1"/>
    <col min="15625" max="15625" width="10.42578125" style="2" customWidth="1"/>
    <col min="15626" max="15626" width="11.42578125" style="2" customWidth="1"/>
    <col min="15627" max="15627" width="9.140625" style="2" customWidth="1"/>
    <col min="15628" max="15628" width="11.42578125" style="2" customWidth="1"/>
    <col min="15629" max="15634" width="9.140625" style="2" customWidth="1"/>
    <col min="15635" max="15871" width="9.140625" style="2"/>
    <col min="15872" max="15872" width="10" style="2" customWidth="1"/>
    <col min="15873" max="15873" width="9.140625" style="2"/>
    <col min="15874" max="15874" width="44" style="2" customWidth="1"/>
    <col min="15875" max="15875" width="8" style="2" customWidth="1"/>
    <col min="15876" max="15876" width="12" style="2" bestFit="1" customWidth="1"/>
    <col min="15877" max="15877" width="11.42578125" style="2" bestFit="1" customWidth="1"/>
    <col min="15878" max="15878" width="11.28515625" style="2" customWidth="1"/>
    <col min="15879" max="15879" width="9" style="2" customWidth="1"/>
    <col min="15880" max="15880" width="11" style="2" customWidth="1"/>
    <col min="15881" max="15881" width="10.42578125" style="2" customWidth="1"/>
    <col min="15882" max="15882" width="11.42578125" style="2" customWidth="1"/>
    <col min="15883" max="15883" width="9.140625" style="2" customWidth="1"/>
    <col min="15884" max="15884" width="11.42578125" style="2" customWidth="1"/>
    <col min="15885" max="15890" width="9.140625" style="2" customWidth="1"/>
    <col min="15891" max="16127" width="9.140625" style="2"/>
    <col min="16128" max="16128" width="10" style="2" customWidth="1"/>
    <col min="16129" max="16129" width="9.140625" style="2"/>
    <col min="16130" max="16130" width="44" style="2" customWidth="1"/>
    <col min="16131" max="16131" width="8" style="2" customWidth="1"/>
    <col min="16132" max="16132" width="12" style="2" bestFit="1" customWidth="1"/>
    <col min="16133" max="16133" width="11.42578125" style="2" bestFit="1" customWidth="1"/>
    <col min="16134" max="16134" width="11.28515625" style="2" customWidth="1"/>
    <col min="16135" max="16135" width="9" style="2" customWidth="1"/>
    <col min="16136" max="16136" width="11" style="2" customWidth="1"/>
    <col min="16137" max="16137" width="10.42578125" style="2" customWidth="1"/>
    <col min="16138" max="16138" width="11.42578125" style="2" customWidth="1"/>
    <col min="16139" max="16139" width="9.140625" style="2" customWidth="1"/>
    <col min="16140" max="16140" width="11.42578125" style="2" customWidth="1"/>
    <col min="16141" max="16146" width="9.140625" style="2" customWidth="1"/>
    <col min="16147" max="16384" width="9.140625" style="2"/>
  </cols>
  <sheetData>
    <row r="1" spans="1:10" ht="53.25" customHeight="1" x14ac:dyDescent="0.2">
      <c r="A1" s="134" t="s">
        <v>24</v>
      </c>
      <c r="B1" s="134"/>
      <c r="C1" s="134"/>
      <c r="D1" s="134"/>
      <c r="E1" s="134"/>
      <c r="F1" s="134"/>
    </row>
    <row r="2" spans="1:10" ht="15" x14ac:dyDescent="0.2">
      <c r="A2" s="47"/>
      <c r="B2" s="47"/>
      <c r="C2" s="47"/>
      <c r="D2" s="47"/>
      <c r="E2" s="47"/>
      <c r="F2" s="47"/>
    </row>
    <row r="3" spans="1:10" ht="18.75" customHeight="1" x14ac:dyDescent="0.2">
      <c r="A3" s="135" t="s">
        <v>14</v>
      </c>
      <c r="B3" s="135"/>
      <c r="C3" s="5">
        <v>103.4</v>
      </c>
      <c r="D3" s="6"/>
    </row>
    <row r="4" spans="1:10" x14ac:dyDescent="0.2">
      <c r="A4" s="7"/>
      <c r="B4" s="32"/>
      <c r="C4" s="8"/>
      <c r="D4" s="6"/>
    </row>
    <row r="5" spans="1:10" ht="33.75" x14ac:dyDescent="0.2">
      <c r="A5" s="136" t="s">
        <v>2</v>
      </c>
      <c r="B5" s="136"/>
      <c r="C5" s="136"/>
      <c r="D5" s="19" t="s">
        <v>3</v>
      </c>
      <c r="E5" s="20" t="s">
        <v>4</v>
      </c>
      <c r="F5" s="21" t="s">
        <v>5</v>
      </c>
      <c r="G5" s="27" t="s">
        <v>6</v>
      </c>
    </row>
    <row r="6" spans="1:10" ht="28.5" customHeight="1" x14ac:dyDescent="0.2">
      <c r="A6" s="129" t="s">
        <v>10</v>
      </c>
      <c r="B6" s="129"/>
      <c r="C6" s="137"/>
      <c r="D6" s="9">
        <f>666.95+2470.25+18228.41</f>
        <v>21365.61</v>
      </c>
      <c r="E6" s="9">
        <f>399.35+600.65</f>
        <v>1000</v>
      </c>
      <c r="F6" s="9">
        <f>D6-E6</f>
        <v>20365.61</v>
      </c>
      <c r="G6" s="28">
        <f>E6/D6</f>
        <v>4.6804186728111201E-2</v>
      </c>
    </row>
    <row r="7" spans="1:10" s="11" customFormat="1" x14ac:dyDescent="0.2">
      <c r="A7" s="24"/>
      <c r="B7" s="24"/>
      <c r="C7" s="24"/>
      <c r="D7" s="25"/>
      <c r="E7" s="25"/>
      <c r="F7" s="12"/>
      <c r="G7" s="10"/>
      <c r="J7" s="38"/>
    </row>
    <row r="8" spans="1:10" s="13" customFormat="1" ht="12.75" customHeight="1" x14ac:dyDescent="0.2">
      <c r="A8" s="14"/>
      <c r="B8" s="14"/>
      <c r="C8" s="14"/>
      <c r="D8" s="15"/>
    </row>
    <row r="9" spans="1:10" s="16" customFormat="1" x14ac:dyDescent="0.2">
      <c r="A9" s="138" t="s">
        <v>0</v>
      </c>
      <c r="B9" s="139"/>
      <c r="C9" s="140"/>
      <c r="D9" s="144">
        <f>D15</f>
        <v>13461.716</v>
      </c>
    </row>
    <row r="10" spans="1:10" s="16" customFormat="1" x14ac:dyDescent="0.2">
      <c r="A10" s="141"/>
      <c r="B10" s="142"/>
      <c r="C10" s="143"/>
      <c r="D10" s="144"/>
    </row>
    <row r="11" spans="1:10" s="16" customFormat="1" x14ac:dyDescent="0.2">
      <c r="A11" s="128" t="s">
        <v>11</v>
      </c>
      <c r="B11" s="128"/>
      <c r="C11" s="128"/>
      <c r="D11" s="128"/>
      <c r="I11" s="23">
        <f>D6-I13</f>
        <v>13461.714</v>
      </c>
    </row>
    <row r="12" spans="1:10" s="16" customFormat="1" x14ac:dyDescent="0.2">
      <c r="A12" s="129" t="s">
        <v>17</v>
      </c>
      <c r="B12" s="129"/>
      <c r="C12" s="129"/>
      <c r="D12" s="35">
        <v>11131.08</v>
      </c>
      <c r="I12" s="17">
        <f>I11-D15</f>
        <v>-2.0000000004074536E-3</v>
      </c>
      <c r="J12" s="37"/>
    </row>
    <row r="13" spans="1:10" s="16" customFormat="1" x14ac:dyDescent="0.2">
      <c r="A13" s="130" t="s">
        <v>13</v>
      </c>
      <c r="B13" s="130"/>
      <c r="C13" s="130"/>
      <c r="D13" s="36">
        <v>0</v>
      </c>
      <c r="H13" s="39">
        <v>6.37</v>
      </c>
      <c r="I13" s="41">
        <f>H13*C3*12-D13</f>
        <v>7903.8960000000006</v>
      </c>
      <c r="J13" s="29" t="s">
        <v>16</v>
      </c>
    </row>
    <row r="14" spans="1:10" s="16" customFormat="1" ht="12.75" customHeight="1" x14ac:dyDescent="0.2">
      <c r="A14" s="129" t="s">
        <v>7</v>
      </c>
      <c r="B14" s="129"/>
      <c r="C14" s="129"/>
      <c r="D14" s="42">
        <f>H14*C3*7+C3*J14*5</f>
        <v>2330.636</v>
      </c>
      <c r="H14" s="40">
        <v>1.92</v>
      </c>
      <c r="I14" s="29" t="s">
        <v>18</v>
      </c>
      <c r="J14" s="16">
        <v>1.82</v>
      </c>
    </row>
    <row r="15" spans="1:10" ht="12.75" customHeight="1" x14ac:dyDescent="0.2">
      <c r="A15" s="125" t="s">
        <v>12</v>
      </c>
      <c r="B15" s="126"/>
      <c r="C15" s="127"/>
      <c r="D15" s="34">
        <f>D12+D13+D14</f>
        <v>13461.716</v>
      </c>
      <c r="E15" s="2"/>
      <c r="F15" s="2"/>
      <c r="G15" s="2"/>
      <c r="J15" s="23"/>
    </row>
    <row r="16" spans="1:10" x14ac:dyDescent="0.2">
      <c r="B16" s="26"/>
      <c r="C16" s="26"/>
      <c r="E16" s="2"/>
      <c r="F16" s="2"/>
      <c r="G16" s="2"/>
    </row>
    <row r="17" spans="1:7" ht="15" x14ac:dyDescent="0.2">
      <c r="A17" s="131" t="s">
        <v>1</v>
      </c>
      <c r="B17" s="132"/>
      <c r="C17" s="132"/>
      <c r="D17" s="133"/>
      <c r="E17" s="2"/>
      <c r="F17" s="2"/>
      <c r="G17" s="2"/>
    </row>
    <row r="18" spans="1:7" x14ac:dyDescent="0.2">
      <c r="A18" s="119" t="s">
        <v>25</v>
      </c>
      <c r="B18" s="120"/>
      <c r="C18" s="121"/>
      <c r="D18" s="48">
        <f>D6-D15</f>
        <v>7903.8940000000002</v>
      </c>
      <c r="E18" s="2"/>
      <c r="F18" s="2"/>
      <c r="G18" s="2"/>
    </row>
    <row r="19" spans="1:7" x14ac:dyDescent="0.2">
      <c r="E19" s="2"/>
      <c r="F19" s="2"/>
      <c r="G19" s="2"/>
    </row>
    <row r="20" spans="1:7" ht="29.25" customHeight="1" x14ac:dyDescent="0.2">
      <c r="A20" s="122" t="s">
        <v>26</v>
      </c>
      <c r="B20" s="123"/>
      <c r="C20" s="124"/>
      <c r="D20" s="30">
        <f>F6</f>
        <v>20365.61</v>
      </c>
      <c r="E20" s="2"/>
      <c r="F20" s="2"/>
      <c r="G20" s="2"/>
    </row>
    <row r="21" spans="1:7" ht="29.25" customHeight="1" x14ac:dyDescent="0.2">
      <c r="A21" s="125" t="s">
        <v>27</v>
      </c>
      <c r="B21" s="126"/>
      <c r="C21" s="127"/>
      <c r="D21" s="22">
        <v>-6836.8279999999995</v>
      </c>
      <c r="E21" s="2"/>
      <c r="F21" s="2"/>
      <c r="G21" s="2"/>
    </row>
    <row r="22" spans="1:7" ht="28.5" customHeight="1" x14ac:dyDescent="0.2">
      <c r="A22" s="125" t="s">
        <v>28</v>
      </c>
      <c r="B22" s="126"/>
      <c r="C22" s="127"/>
      <c r="D22" s="22">
        <f>D18-D20+D21</f>
        <v>-19298.544000000002</v>
      </c>
      <c r="E22" s="23"/>
      <c r="F22" s="2"/>
      <c r="G22" s="2"/>
    </row>
    <row r="23" spans="1:7" x14ac:dyDescent="0.2">
      <c r="E23" s="2"/>
      <c r="F23" s="2"/>
      <c r="G23" s="2"/>
    </row>
    <row r="24" spans="1:7" x14ac:dyDescent="0.2">
      <c r="A24" s="43" t="s">
        <v>19</v>
      </c>
      <c r="B24" s="43"/>
      <c r="C24" s="43"/>
      <c r="D24" s="44" t="s">
        <v>20</v>
      </c>
      <c r="E24" s="2"/>
      <c r="F24" s="2"/>
      <c r="G24" s="2"/>
    </row>
    <row r="25" spans="1:7" x14ac:dyDescent="0.2">
      <c r="A25" s="45"/>
      <c r="B25" s="45"/>
      <c r="C25" s="45"/>
      <c r="D25" s="46"/>
    </row>
    <row r="26" spans="1:7" x14ac:dyDescent="0.2">
      <c r="A26" s="43" t="s">
        <v>21</v>
      </c>
      <c r="D26" s="3" t="s">
        <v>22</v>
      </c>
    </row>
  </sheetData>
  <mergeCells count="16">
    <mergeCell ref="A18:C18"/>
    <mergeCell ref="A20:C20"/>
    <mergeCell ref="A22:C22"/>
    <mergeCell ref="A21:C21"/>
    <mergeCell ref="A11:D11"/>
    <mergeCell ref="A12:C12"/>
    <mergeCell ref="A13:C13"/>
    <mergeCell ref="A14:C14"/>
    <mergeCell ref="A15:C15"/>
    <mergeCell ref="A17:D17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workbookViewId="0">
      <selection activeCell="E11" sqref="E11"/>
    </sheetView>
  </sheetViews>
  <sheetFormatPr defaultRowHeight="12.75" x14ac:dyDescent="0.2"/>
  <cols>
    <col min="1" max="1" width="10" style="85" customWidth="1"/>
    <col min="2" max="2" width="9.140625" style="85"/>
    <col min="3" max="3" width="40.140625" style="85" customWidth="1"/>
    <col min="4" max="4" width="12" style="87" bestFit="1" customWidth="1"/>
    <col min="5" max="5" width="11.28515625" style="55" customWidth="1"/>
    <col min="6" max="6" width="12.28515625" style="55" customWidth="1"/>
    <col min="7" max="7" width="7.28515625" style="51" bestFit="1" customWidth="1"/>
    <col min="8" max="8" width="11" style="52" customWidth="1"/>
    <col min="9" max="9" width="12.28515625" style="52" customWidth="1"/>
    <col min="10" max="10" width="11.42578125" style="52" customWidth="1"/>
    <col min="11" max="11" width="9.140625" style="52" customWidth="1"/>
    <col min="12" max="12" width="11.42578125" style="52" customWidth="1"/>
    <col min="13" max="18" width="9.140625" style="52" customWidth="1"/>
    <col min="19" max="255" width="9.140625" style="52"/>
    <col min="256" max="256" width="10" style="52" customWidth="1"/>
    <col min="257" max="257" width="9.140625" style="52"/>
    <col min="258" max="258" width="44" style="52" customWidth="1"/>
    <col min="259" max="259" width="8" style="52" customWidth="1"/>
    <col min="260" max="260" width="12" style="52" bestFit="1" customWidth="1"/>
    <col min="261" max="261" width="11.42578125" style="52" bestFit="1" customWidth="1"/>
    <col min="262" max="262" width="11.28515625" style="52" customWidth="1"/>
    <col min="263" max="263" width="9" style="52" customWidth="1"/>
    <col min="264" max="264" width="11" style="52" customWidth="1"/>
    <col min="265" max="265" width="10.42578125" style="52" customWidth="1"/>
    <col min="266" max="266" width="11.42578125" style="52" customWidth="1"/>
    <col min="267" max="267" width="9.140625" style="52" customWidth="1"/>
    <col min="268" max="268" width="11.42578125" style="52" customWidth="1"/>
    <col min="269" max="274" width="9.140625" style="52" customWidth="1"/>
    <col min="275" max="511" width="9.140625" style="52"/>
    <col min="512" max="512" width="10" style="52" customWidth="1"/>
    <col min="513" max="513" width="9.140625" style="52"/>
    <col min="514" max="514" width="44" style="52" customWidth="1"/>
    <col min="515" max="515" width="8" style="52" customWidth="1"/>
    <col min="516" max="516" width="12" style="52" bestFit="1" customWidth="1"/>
    <col min="517" max="517" width="11.42578125" style="52" bestFit="1" customWidth="1"/>
    <col min="518" max="518" width="11.28515625" style="52" customWidth="1"/>
    <col min="519" max="519" width="9" style="52" customWidth="1"/>
    <col min="520" max="520" width="11" style="52" customWidth="1"/>
    <col min="521" max="521" width="10.42578125" style="52" customWidth="1"/>
    <col min="522" max="522" width="11.42578125" style="52" customWidth="1"/>
    <col min="523" max="523" width="9.140625" style="52" customWidth="1"/>
    <col min="524" max="524" width="11.42578125" style="52" customWidth="1"/>
    <col min="525" max="530" width="9.140625" style="52" customWidth="1"/>
    <col min="531" max="767" width="9.140625" style="52"/>
    <col min="768" max="768" width="10" style="52" customWidth="1"/>
    <col min="769" max="769" width="9.140625" style="52"/>
    <col min="770" max="770" width="44" style="52" customWidth="1"/>
    <col min="771" max="771" width="8" style="52" customWidth="1"/>
    <col min="772" max="772" width="12" style="52" bestFit="1" customWidth="1"/>
    <col min="773" max="773" width="11.42578125" style="52" bestFit="1" customWidth="1"/>
    <col min="774" max="774" width="11.28515625" style="52" customWidth="1"/>
    <col min="775" max="775" width="9" style="52" customWidth="1"/>
    <col min="776" max="776" width="11" style="52" customWidth="1"/>
    <col min="777" max="777" width="10.42578125" style="52" customWidth="1"/>
    <col min="778" max="778" width="11.42578125" style="52" customWidth="1"/>
    <col min="779" max="779" width="9.140625" style="52" customWidth="1"/>
    <col min="780" max="780" width="11.42578125" style="52" customWidth="1"/>
    <col min="781" max="786" width="9.140625" style="52" customWidth="1"/>
    <col min="787" max="1023" width="9.140625" style="52"/>
    <col min="1024" max="1024" width="10" style="52" customWidth="1"/>
    <col min="1025" max="1025" width="9.140625" style="52"/>
    <col min="1026" max="1026" width="44" style="52" customWidth="1"/>
    <col min="1027" max="1027" width="8" style="52" customWidth="1"/>
    <col min="1028" max="1028" width="12" style="52" bestFit="1" customWidth="1"/>
    <col min="1029" max="1029" width="11.42578125" style="52" bestFit="1" customWidth="1"/>
    <col min="1030" max="1030" width="11.28515625" style="52" customWidth="1"/>
    <col min="1031" max="1031" width="9" style="52" customWidth="1"/>
    <col min="1032" max="1032" width="11" style="52" customWidth="1"/>
    <col min="1033" max="1033" width="10.42578125" style="52" customWidth="1"/>
    <col min="1034" max="1034" width="11.42578125" style="52" customWidth="1"/>
    <col min="1035" max="1035" width="9.140625" style="52" customWidth="1"/>
    <col min="1036" max="1036" width="11.42578125" style="52" customWidth="1"/>
    <col min="1037" max="1042" width="9.140625" style="52" customWidth="1"/>
    <col min="1043" max="1279" width="9.140625" style="52"/>
    <col min="1280" max="1280" width="10" style="52" customWidth="1"/>
    <col min="1281" max="1281" width="9.140625" style="52"/>
    <col min="1282" max="1282" width="44" style="52" customWidth="1"/>
    <col min="1283" max="1283" width="8" style="52" customWidth="1"/>
    <col min="1284" max="1284" width="12" style="52" bestFit="1" customWidth="1"/>
    <col min="1285" max="1285" width="11.42578125" style="52" bestFit="1" customWidth="1"/>
    <col min="1286" max="1286" width="11.28515625" style="52" customWidth="1"/>
    <col min="1287" max="1287" width="9" style="52" customWidth="1"/>
    <col min="1288" max="1288" width="11" style="52" customWidth="1"/>
    <col min="1289" max="1289" width="10.42578125" style="52" customWidth="1"/>
    <col min="1290" max="1290" width="11.42578125" style="52" customWidth="1"/>
    <col min="1291" max="1291" width="9.140625" style="52" customWidth="1"/>
    <col min="1292" max="1292" width="11.42578125" style="52" customWidth="1"/>
    <col min="1293" max="1298" width="9.140625" style="52" customWidth="1"/>
    <col min="1299" max="1535" width="9.140625" style="52"/>
    <col min="1536" max="1536" width="10" style="52" customWidth="1"/>
    <col min="1537" max="1537" width="9.140625" style="52"/>
    <col min="1538" max="1538" width="44" style="52" customWidth="1"/>
    <col min="1539" max="1539" width="8" style="52" customWidth="1"/>
    <col min="1540" max="1540" width="12" style="52" bestFit="1" customWidth="1"/>
    <col min="1541" max="1541" width="11.42578125" style="52" bestFit="1" customWidth="1"/>
    <col min="1542" max="1542" width="11.28515625" style="52" customWidth="1"/>
    <col min="1543" max="1543" width="9" style="52" customWidth="1"/>
    <col min="1544" max="1544" width="11" style="52" customWidth="1"/>
    <col min="1545" max="1545" width="10.42578125" style="52" customWidth="1"/>
    <col min="1546" max="1546" width="11.42578125" style="52" customWidth="1"/>
    <col min="1547" max="1547" width="9.140625" style="52" customWidth="1"/>
    <col min="1548" max="1548" width="11.42578125" style="52" customWidth="1"/>
    <col min="1549" max="1554" width="9.140625" style="52" customWidth="1"/>
    <col min="1555" max="1791" width="9.140625" style="52"/>
    <col min="1792" max="1792" width="10" style="52" customWidth="1"/>
    <col min="1793" max="1793" width="9.140625" style="52"/>
    <col min="1794" max="1794" width="44" style="52" customWidth="1"/>
    <col min="1795" max="1795" width="8" style="52" customWidth="1"/>
    <col min="1796" max="1796" width="12" style="52" bestFit="1" customWidth="1"/>
    <col min="1797" max="1797" width="11.42578125" style="52" bestFit="1" customWidth="1"/>
    <col min="1798" max="1798" width="11.28515625" style="52" customWidth="1"/>
    <col min="1799" max="1799" width="9" style="52" customWidth="1"/>
    <col min="1800" max="1800" width="11" style="52" customWidth="1"/>
    <col min="1801" max="1801" width="10.42578125" style="52" customWidth="1"/>
    <col min="1802" max="1802" width="11.42578125" style="52" customWidth="1"/>
    <col min="1803" max="1803" width="9.140625" style="52" customWidth="1"/>
    <col min="1804" max="1804" width="11.42578125" style="52" customWidth="1"/>
    <col min="1805" max="1810" width="9.140625" style="52" customWidth="1"/>
    <col min="1811" max="2047" width="9.140625" style="52"/>
    <col min="2048" max="2048" width="10" style="52" customWidth="1"/>
    <col min="2049" max="2049" width="9.140625" style="52"/>
    <col min="2050" max="2050" width="44" style="52" customWidth="1"/>
    <col min="2051" max="2051" width="8" style="52" customWidth="1"/>
    <col min="2052" max="2052" width="12" style="52" bestFit="1" customWidth="1"/>
    <col min="2053" max="2053" width="11.42578125" style="52" bestFit="1" customWidth="1"/>
    <col min="2054" max="2054" width="11.28515625" style="52" customWidth="1"/>
    <col min="2055" max="2055" width="9" style="52" customWidth="1"/>
    <col min="2056" max="2056" width="11" style="52" customWidth="1"/>
    <col min="2057" max="2057" width="10.42578125" style="52" customWidth="1"/>
    <col min="2058" max="2058" width="11.42578125" style="52" customWidth="1"/>
    <col min="2059" max="2059" width="9.140625" style="52" customWidth="1"/>
    <col min="2060" max="2060" width="11.42578125" style="52" customWidth="1"/>
    <col min="2061" max="2066" width="9.140625" style="52" customWidth="1"/>
    <col min="2067" max="2303" width="9.140625" style="52"/>
    <col min="2304" max="2304" width="10" style="52" customWidth="1"/>
    <col min="2305" max="2305" width="9.140625" style="52"/>
    <col min="2306" max="2306" width="44" style="52" customWidth="1"/>
    <col min="2307" max="2307" width="8" style="52" customWidth="1"/>
    <col min="2308" max="2308" width="12" style="52" bestFit="1" customWidth="1"/>
    <col min="2309" max="2309" width="11.42578125" style="52" bestFit="1" customWidth="1"/>
    <col min="2310" max="2310" width="11.28515625" style="52" customWidth="1"/>
    <col min="2311" max="2311" width="9" style="52" customWidth="1"/>
    <col min="2312" max="2312" width="11" style="52" customWidth="1"/>
    <col min="2313" max="2313" width="10.42578125" style="52" customWidth="1"/>
    <col min="2314" max="2314" width="11.42578125" style="52" customWidth="1"/>
    <col min="2315" max="2315" width="9.140625" style="52" customWidth="1"/>
    <col min="2316" max="2316" width="11.42578125" style="52" customWidth="1"/>
    <col min="2317" max="2322" width="9.140625" style="52" customWidth="1"/>
    <col min="2323" max="2559" width="9.140625" style="52"/>
    <col min="2560" max="2560" width="10" style="52" customWidth="1"/>
    <col min="2561" max="2561" width="9.140625" style="52"/>
    <col min="2562" max="2562" width="44" style="52" customWidth="1"/>
    <col min="2563" max="2563" width="8" style="52" customWidth="1"/>
    <col min="2564" max="2564" width="12" style="52" bestFit="1" customWidth="1"/>
    <col min="2565" max="2565" width="11.42578125" style="52" bestFit="1" customWidth="1"/>
    <col min="2566" max="2566" width="11.28515625" style="52" customWidth="1"/>
    <col min="2567" max="2567" width="9" style="52" customWidth="1"/>
    <col min="2568" max="2568" width="11" style="52" customWidth="1"/>
    <col min="2569" max="2569" width="10.42578125" style="52" customWidth="1"/>
    <col min="2570" max="2570" width="11.42578125" style="52" customWidth="1"/>
    <col min="2571" max="2571" width="9.140625" style="52" customWidth="1"/>
    <col min="2572" max="2572" width="11.42578125" style="52" customWidth="1"/>
    <col min="2573" max="2578" width="9.140625" style="52" customWidth="1"/>
    <col min="2579" max="2815" width="9.140625" style="52"/>
    <col min="2816" max="2816" width="10" style="52" customWidth="1"/>
    <col min="2817" max="2817" width="9.140625" style="52"/>
    <col min="2818" max="2818" width="44" style="52" customWidth="1"/>
    <col min="2819" max="2819" width="8" style="52" customWidth="1"/>
    <col min="2820" max="2820" width="12" style="52" bestFit="1" customWidth="1"/>
    <col min="2821" max="2821" width="11.42578125" style="52" bestFit="1" customWidth="1"/>
    <col min="2822" max="2822" width="11.28515625" style="52" customWidth="1"/>
    <col min="2823" max="2823" width="9" style="52" customWidth="1"/>
    <col min="2824" max="2824" width="11" style="52" customWidth="1"/>
    <col min="2825" max="2825" width="10.42578125" style="52" customWidth="1"/>
    <col min="2826" max="2826" width="11.42578125" style="52" customWidth="1"/>
    <col min="2827" max="2827" width="9.140625" style="52" customWidth="1"/>
    <col min="2828" max="2828" width="11.42578125" style="52" customWidth="1"/>
    <col min="2829" max="2834" width="9.140625" style="52" customWidth="1"/>
    <col min="2835" max="3071" width="9.140625" style="52"/>
    <col min="3072" max="3072" width="10" style="52" customWidth="1"/>
    <col min="3073" max="3073" width="9.140625" style="52"/>
    <col min="3074" max="3074" width="44" style="52" customWidth="1"/>
    <col min="3075" max="3075" width="8" style="52" customWidth="1"/>
    <col min="3076" max="3076" width="12" style="52" bestFit="1" customWidth="1"/>
    <col min="3077" max="3077" width="11.42578125" style="52" bestFit="1" customWidth="1"/>
    <col min="3078" max="3078" width="11.28515625" style="52" customWidth="1"/>
    <col min="3079" max="3079" width="9" style="52" customWidth="1"/>
    <col min="3080" max="3080" width="11" style="52" customWidth="1"/>
    <col min="3081" max="3081" width="10.42578125" style="52" customWidth="1"/>
    <col min="3082" max="3082" width="11.42578125" style="52" customWidth="1"/>
    <col min="3083" max="3083" width="9.140625" style="52" customWidth="1"/>
    <col min="3084" max="3084" width="11.42578125" style="52" customWidth="1"/>
    <col min="3085" max="3090" width="9.140625" style="52" customWidth="1"/>
    <col min="3091" max="3327" width="9.140625" style="52"/>
    <col min="3328" max="3328" width="10" style="52" customWidth="1"/>
    <col min="3329" max="3329" width="9.140625" style="52"/>
    <col min="3330" max="3330" width="44" style="52" customWidth="1"/>
    <col min="3331" max="3331" width="8" style="52" customWidth="1"/>
    <col min="3332" max="3332" width="12" style="52" bestFit="1" customWidth="1"/>
    <col min="3333" max="3333" width="11.42578125" style="52" bestFit="1" customWidth="1"/>
    <col min="3334" max="3334" width="11.28515625" style="52" customWidth="1"/>
    <col min="3335" max="3335" width="9" style="52" customWidth="1"/>
    <col min="3336" max="3336" width="11" style="52" customWidth="1"/>
    <col min="3337" max="3337" width="10.42578125" style="52" customWidth="1"/>
    <col min="3338" max="3338" width="11.42578125" style="52" customWidth="1"/>
    <col min="3339" max="3339" width="9.140625" style="52" customWidth="1"/>
    <col min="3340" max="3340" width="11.42578125" style="52" customWidth="1"/>
    <col min="3341" max="3346" width="9.140625" style="52" customWidth="1"/>
    <col min="3347" max="3583" width="9.140625" style="52"/>
    <col min="3584" max="3584" width="10" style="52" customWidth="1"/>
    <col min="3585" max="3585" width="9.140625" style="52"/>
    <col min="3586" max="3586" width="44" style="52" customWidth="1"/>
    <col min="3587" max="3587" width="8" style="52" customWidth="1"/>
    <col min="3588" max="3588" width="12" style="52" bestFit="1" customWidth="1"/>
    <col min="3589" max="3589" width="11.42578125" style="52" bestFit="1" customWidth="1"/>
    <col min="3590" max="3590" width="11.28515625" style="52" customWidth="1"/>
    <col min="3591" max="3591" width="9" style="52" customWidth="1"/>
    <col min="3592" max="3592" width="11" style="52" customWidth="1"/>
    <col min="3593" max="3593" width="10.42578125" style="52" customWidth="1"/>
    <col min="3594" max="3594" width="11.42578125" style="52" customWidth="1"/>
    <col min="3595" max="3595" width="9.140625" style="52" customWidth="1"/>
    <col min="3596" max="3596" width="11.42578125" style="52" customWidth="1"/>
    <col min="3597" max="3602" width="9.140625" style="52" customWidth="1"/>
    <col min="3603" max="3839" width="9.140625" style="52"/>
    <col min="3840" max="3840" width="10" style="52" customWidth="1"/>
    <col min="3841" max="3841" width="9.140625" style="52"/>
    <col min="3842" max="3842" width="44" style="52" customWidth="1"/>
    <col min="3843" max="3843" width="8" style="52" customWidth="1"/>
    <col min="3844" max="3844" width="12" style="52" bestFit="1" customWidth="1"/>
    <col min="3845" max="3845" width="11.42578125" style="52" bestFit="1" customWidth="1"/>
    <col min="3846" max="3846" width="11.28515625" style="52" customWidth="1"/>
    <col min="3847" max="3847" width="9" style="52" customWidth="1"/>
    <col min="3848" max="3848" width="11" style="52" customWidth="1"/>
    <col min="3849" max="3849" width="10.42578125" style="52" customWidth="1"/>
    <col min="3850" max="3850" width="11.42578125" style="52" customWidth="1"/>
    <col min="3851" max="3851" width="9.140625" style="52" customWidth="1"/>
    <col min="3852" max="3852" width="11.42578125" style="52" customWidth="1"/>
    <col min="3853" max="3858" width="9.140625" style="52" customWidth="1"/>
    <col min="3859" max="4095" width="9.140625" style="52"/>
    <col min="4096" max="4096" width="10" style="52" customWidth="1"/>
    <col min="4097" max="4097" width="9.140625" style="52"/>
    <col min="4098" max="4098" width="44" style="52" customWidth="1"/>
    <col min="4099" max="4099" width="8" style="52" customWidth="1"/>
    <col min="4100" max="4100" width="12" style="52" bestFit="1" customWidth="1"/>
    <col min="4101" max="4101" width="11.42578125" style="52" bestFit="1" customWidth="1"/>
    <col min="4102" max="4102" width="11.28515625" style="52" customWidth="1"/>
    <col min="4103" max="4103" width="9" style="52" customWidth="1"/>
    <col min="4104" max="4104" width="11" style="52" customWidth="1"/>
    <col min="4105" max="4105" width="10.42578125" style="52" customWidth="1"/>
    <col min="4106" max="4106" width="11.42578125" style="52" customWidth="1"/>
    <col min="4107" max="4107" width="9.140625" style="52" customWidth="1"/>
    <col min="4108" max="4108" width="11.42578125" style="52" customWidth="1"/>
    <col min="4109" max="4114" width="9.140625" style="52" customWidth="1"/>
    <col min="4115" max="4351" width="9.140625" style="52"/>
    <col min="4352" max="4352" width="10" style="52" customWidth="1"/>
    <col min="4353" max="4353" width="9.140625" style="52"/>
    <col min="4354" max="4354" width="44" style="52" customWidth="1"/>
    <col min="4355" max="4355" width="8" style="52" customWidth="1"/>
    <col min="4356" max="4356" width="12" style="52" bestFit="1" customWidth="1"/>
    <col min="4357" max="4357" width="11.42578125" style="52" bestFit="1" customWidth="1"/>
    <col min="4358" max="4358" width="11.28515625" style="52" customWidth="1"/>
    <col min="4359" max="4359" width="9" style="52" customWidth="1"/>
    <col min="4360" max="4360" width="11" style="52" customWidth="1"/>
    <col min="4361" max="4361" width="10.42578125" style="52" customWidth="1"/>
    <col min="4362" max="4362" width="11.42578125" style="52" customWidth="1"/>
    <col min="4363" max="4363" width="9.140625" style="52" customWidth="1"/>
    <col min="4364" max="4364" width="11.42578125" style="52" customWidth="1"/>
    <col min="4365" max="4370" width="9.140625" style="52" customWidth="1"/>
    <col min="4371" max="4607" width="9.140625" style="52"/>
    <col min="4608" max="4608" width="10" style="52" customWidth="1"/>
    <col min="4609" max="4609" width="9.140625" style="52"/>
    <col min="4610" max="4610" width="44" style="52" customWidth="1"/>
    <col min="4611" max="4611" width="8" style="52" customWidth="1"/>
    <col min="4612" max="4612" width="12" style="52" bestFit="1" customWidth="1"/>
    <col min="4613" max="4613" width="11.42578125" style="52" bestFit="1" customWidth="1"/>
    <col min="4614" max="4614" width="11.28515625" style="52" customWidth="1"/>
    <col min="4615" max="4615" width="9" style="52" customWidth="1"/>
    <col min="4616" max="4616" width="11" style="52" customWidth="1"/>
    <col min="4617" max="4617" width="10.42578125" style="52" customWidth="1"/>
    <col min="4618" max="4618" width="11.42578125" style="52" customWidth="1"/>
    <col min="4619" max="4619" width="9.140625" style="52" customWidth="1"/>
    <col min="4620" max="4620" width="11.42578125" style="52" customWidth="1"/>
    <col min="4621" max="4626" width="9.140625" style="52" customWidth="1"/>
    <col min="4627" max="4863" width="9.140625" style="52"/>
    <col min="4864" max="4864" width="10" style="52" customWidth="1"/>
    <col min="4865" max="4865" width="9.140625" style="52"/>
    <col min="4866" max="4866" width="44" style="52" customWidth="1"/>
    <col min="4867" max="4867" width="8" style="52" customWidth="1"/>
    <col min="4868" max="4868" width="12" style="52" bestFit="1" customWidth="1"/>
    <col min="4869" max="4869" width="11.42578125" style="52" bestFit="1" customWidth="1"/>
    <col min="4870" max="4870" width="11.28515625" style="52" customWidth="1"/>
    <col min="4871" max="4871" width="9" style="52" customWidth="1"/>
    <col min="4872" max="4872" width="11" style="52" customWidth="1"/>
    <col min="4873" max="4873" width="10.42578125" style="52" customWidth="1"/>
    <col min="4874" max="4874" width="11.42578125" style="52" customWidth="1"/>
    <col min="4875" max="4875" width="9.140625" style="52" customWidth="1"/>
    <col min="4876" max="4876" width="11.42578125" style="52" customWidth="1"/>
    <col min="4877" max="4882" width="9.140625" style="52" customWidth="1"/>
    <col min="4883" max="5119" width="9.140625" style="52"/>
    <col min="5120" max="5120" width="10" style="52" customWidth="1"/>
    <col min="5121" max="5121" width="9.140625" style="52"/>
    <col min="5122" max="5122" width="44" style="52" customWidth="1"/>
    <col min="5123" max="5123" width="8" style="52" customWidth="1"/>
    <col min="5124" max="5124" width="12" style="52" bestFit="1" customWidth="1"/>
    <col min="5125" max="5125" width="11.42578125" style="52" bestFit="1" customWidth="1"/>
    <col min="5126" max="5126" width="11.28515625" style="52" customWidth="1"/>
    <col min="5127" max="5127" width="9" style="52" customWidth="1"/>
    <col min="5128" max="5128" width="11" style="52" customWidth="1"/>
    <col min="5129" max="5129" width="10.42578125" style="52" customWidth="1"/>
    <col min="5130" max="5130" width="11.42578125" style="52" customWidth="1"/>
    <col min="5131" max="5131" width="9.140625" style="52" customWidth="1"/>
    <col min="5132" max="5132" width="11.42578125" style="52" customWidth="1"/>
    <col min="5133" max="5138" width="9.140625" style="52" customWidth="1"/>
    <col min="5139" max="5375" width="9.140625" style="52"/>
    <col min="5376" max="5376" width="10" style="52" customWidth="1"/>
    <col min="5377" max="5377" width="9.140625" style="52"/>
    <col min="5378" max="5378" width="44" style="52" customWidth="1"/>
    <col min="5379" max="5379" width="8" style="52" customWidth="1"/>
    <col min="5380" max="5380" width="12" style="52" bestFit="1" customWidth="1"/>
    <col min="5381" max="5381" width="11.42578125" style="52" bestFit="1" customWidth="1"/>
    <col min="5382" max="5382" width="11.28515625" style="52" customWidth="1"/>
    <col min="5383" max="5383" width="9" style="52" customWidth="1"/>
    <col min="5384" max="5384" width="11" style="52" customWidth="1"/>
    <col min="5385" max="5385" width="10.42578125" style="52" customWidth="1"/>
    <col min="5386" max="5386" width="11.42578125" style="52" customWidth="1"/>
    <col min="5387" max="5387" width="9.140625" style="52" customWidth="1"/>
    <col min="5388" max="5388" width="11.42578125" style="52" customWidth="1"/>
    <col min="5389" max="5394" width="9.140625" style="52" customWidth="1"/>
    <col min="5395" max="5631" width="9.140625" style="52"/>
    <col min="5632" max="5632" width="10" style="52" customWidth="1"/>
    <col min="5633" max="5633" width="9.140625" style="52"/>
    <col min="5634" max="5634" width="44" style="52" customWidth="1"/>
    <col min="5635" max="5635" width="8" style="52" customWidth="1"/>
    <col min="5636" max="5636" width="12" style="52" bestFit="1" customWidth="1"/>
    <col min="5637" max="5637" width="11.42578125" style="52" bestFit="1" customWidth="1"/>
    <col min="5638" max="5638" width="11.28515625" style="52" customWidth="1"/>
    <col min="5639" max="5639" width="9" style="52" customWidth="1"/>
    <col min="5640" max="5640" width="11" style="52" customWidth="1"/>
    <col min="5641" max="5641" width="10.42578125" style="52" customWidth="1"/>
    <col min="5642" max="5642" width="11.42578125" style="52" customWidth="1"/>
    <col min="5643" max="5643" width="9.140625" style="52" customWidth="1"/>
    <col min="5644" max="5644" width="11.42578125" style="52" customWidth="1"/>
    <col min="5645" max="5650" width="9.140625" style="52" customWidth="1"/>
    <col min="5651" max="5887" width="9.140625" style="52"/>
    <col min="5888" max="5888" width="10" style="52" customWidth="1"/>
    <col min="5889" max="5889" width="9.140625" style="52"/>
    <col min="5890" max="5890" width="44" style="52" customWidth="1"/>
    <col min="5891" max="5891" width="8" style="52" customWidth="1"/>
    <col min="5892" max="5892" width="12" style="52" bestFit="1" customWidth="1"/>
    <col min="5893" max="5893" width="11.42578125" style="52" bestFit="1" customWidth="1"/>
    <col min="5894" max="5894" width="11.28515625" style="52" customWidth="1"/>
    <col min="5895" max="5895" width="9" style="52" customWidth="1"/>
    <col min="5896" max="5896" width="11" style="52" customWidth="1"/>
    <col min="5897" max="5897" width="10.42578125" style="52" customWidth="1"/>
    <col min="5898" max="5898" width="11.42578125" style="52" customWidth="1"/>
    <col min="5899" max="5899" width="9.140625" style="52" customWidth="1"/>
    <col min="5900" max="5900" width="11.42578125" style="52" customWidth="1"/>
    <col min="5901" max="5906" width="9.140625" style="52" customWidth="1"/>
    <col min="5907" max="6143" width="9.140625" style="52"/>
    <col min="6144" max="6144" width="10" style="52" customWidth="1"/>
    <col min="6145" max="6145" width="9.140625" style="52"/>
    <col min="6146" max="6146" width="44" style="52" customWidth="1"/>
    <col min="6147" max="6147" width="8" style="52" customWidth="1"/>
    <col min="6148" max="6148" width="12" style="52" bestFit="1" customWidth="1"/>
    <col min="6149" max="6149" width="11.42578125" style="52" bestFit="1" customWidth="1"/>
    <col min="6150" max="6150" width="11.28515625" style="52" customWidth="1"/>
    <col min="6151" max="6151" width="9" style="52" customWidth="1"/>
    <col min="6152" max="6152" width="11" style="52" customWidth="1"/>
    <col min="6153" max="6153" width="10.42578125" style="52" customWidth="1"/>
    <col min="6154" max="6154" width="11.42578125" style="52" customWidth="1"/>
    <col min="6155" max="6155" width="9.140625" style="52" customWidth="1"/>
    <col min="6156" max="6156" width="11.42578125" style="52" customWidth="1"/>
    <col min="6157" max="6162" width="9.140625" style="52" customWidth="1"/>
    <col min="6163" max="6399" width="9.140625" style="52"/>
    <col min="6400" max="6400" width="10" style="52" customWidth="1"/>
    <col min="6401" max="6401" width="9.140625" style="52"/>
    <col min="6402" max="6402" width="44" style="52" customWidth="1"/>
    <col min="6403" max="6403" width="8" style="52" customWidth="1"/>
    <col min="6404" max="6404" width="12" style="52" bestFit="1" customWidth="1"/>
    <col min="6405" max="6405" width="11.42578125" style="52" bestFit="1" customWidth="1"/>
    <col min="6406" max="6406" width="11.28515625" style="52" customWidth="1"/>
    <col min="6407" max="6407" width="9" style="52" customWidth="1"/>
    <col min="6408" max="6408" width="11" style="52" customWidth="1"/>
    <col min="6409" max="6409" width="10.42578125" style="52" customWidth="1"/>
    <col min="6410" max="6410" width="11.42578125" style="52" customWidth="1"/>
    <col min="6411" max="6411" width="9.140625" style="52" customWidth="1"/>
    <col min="6412" max="6412" width="11.42578125" style="52" customWidth="1"/>
    <col min="6413" max="6418" width="9.140625" style="52" customWidth="1"/>
    <col min="6419" max="6655" width="9.140625" style="52"/>
    <col min="6656" max="6656" width="10" style="52" customWidth="1"/>
    <col min="6657" max="6657" width="9.140625" style="52"/>
    <col min="6658" max="6658" width="44" style="52" customWidth="1"/>
    <col min="6659" max="6659" width="8" style="52" customWidth="1"/>
    <col min="6660" max="6660" width="12" style="52" bestFit="1" customWidth="1"/>
    <col min="6661" max="6661" width="11.42578125" style="52" bestFit="1" customWidth="1"/>
    <col min="6662" max="6662" width="11.28515625" style="52" customWidth="1"/>
    <col min="6663" max="6663" width="9" style="52" customWidth="1"/>
    <col min="6664" max="6664" width="11" style="52" customWidth="1"/>
    <col min="6665" max="6665" width="10.42578125" style="52" customWidth="1"/>
    <col min="6666" max="6666" width="11.42578125" style="52" customWidth="1"/>
    <col min="6667" max="6667" width="9.140625" style="52" customWidth="1"/>
    <col min="6668" max="6668" width="11.42578125" style="52" customWidth="1"/>
    <col min="6669" max="6674" width="9.140625" style="52" customWidth="1"/>
    <col min="6675" max="6911" width="9.140625" style="52"/>
    <col min="6912" max="6912" width="10" style="52" customWidth="1"/>
    <col min="6913" max="6913" width="9.140625" style="52"/>
    <col min="6914" max="6914" width="44" style="52" customWidth="1"/>
    <col min="6915" max="6915" width="8" style="52" customWidth="1"/>
    <col min="6916" max="6916" width="12" style="52" bestFit="1" customWidth="1"/>
    <col min="6917" max="6917" width="11.42578125" style="52" bestFit="1" customWidth="1"/>
    <col min="6918" max="6918" width="11.28515625" style="52" customWidth="1"/>
    <col min="6919" max="6919" width="9" style="52" customWidth="1"/>
    <col min="6920" max="6920" width="11" style="52" customWidth="1"/>
    <col min="6921" max="6921" width="10.42578125" style="52" customWidth="1"/>
    <col min="6922" max="6922" width="11.42578125" style="52" customWidth="1"/>
    <col min="6923" max="6923" width="9.140625" style="52" customWidth="1"/>
    <col min="6924" max="6924" width="11.42578125" style="52" customWidth="1"/>
    <col min="6925" max="6930" width="9.140625" style="52" customWidth="1"/>
    <col min="6931" max="7167" width="9.140625" style="52"/>
    <col min="7168" max="7168" width="10" style="52" customWidth="1"/>
    <col min="7169" max="7169" width="9.140625" style="52"/>
    <col min="7170" max="7170" width="44" style="52" customWidth="1"/>
    <col min="7171" max="7171" width="8" style="52" customWidth="1"/>
    <col min="7172" max="7172" width="12" style="52" bestFit="1" customWidth="1"/>
    <col min="7173" max="7173" width="11.42578125" style="52" bestFit="1" customWidth="1"/>
    <col min="7174" max="7174" width="11.28515625" style="52" customWidth="1"/>
    <col min="7175" max="7175" width="9" style="52" customWidth="1"/>
    <col min="7176" max="7176" width="11" style="52" customWidth="1"/>
    <col min="7177" max="7177" width="10.42578125" style="52" customWidth="1"/>
    <col min="7178" max="7178" width="11.42578125" style="52" customWidth="1"/>
    <col min="7179" max="7179" width="9.140625" style="52" customWidth="1"/>
    <col min="7180" max="7180" width="11.42578125" style="52" customWidth="1"/>
    <col min="7181" max="7186" width="9.140625" style="52" customWidth="1"/>
    <col min="7187" max="7423" width="9.140625" style="52"/>
    <col min="7424" max="7424" width="10" style="52" customWidth="1"/>
    <col min="7425" max="7425" width="9.140625" style="52"/>
    <col min="7426" max="7426" width="44" style="52" customWidth="1"/>
    <col min="7427" max="7427" width="8" style="52" customWidth="1"/>
    <col min="7428" max="7428" width="12" style="52" bestFit="1" customWidth="1"/>
    <col min="7429" max="7429" width="11.42578125" style="52" bestFit="1" customWidth="1"/>
    <col min="7430" max="7430" width="11.28515625" style="52" customWidth="1"/>
    <col min="7431" max="7431" width="9" style="52" customWidth="1"/>
    <col min="7432" max="7432" width="11" style="52" customWidth="1"/>
    <col min="7433" max="7433" width="10.42578125" style="52" customWidth="1"/>
    <col min="7434" max="7434" width="11.42578125" style="52" customWidth="1"/>
    <col min="7435" max="7435" width="9.140625" style="52" customWidth="1"/>
    <col min="7436" max="7436" width="11.42578125" style="52" customWidth="1"/>
    <col min="7437" max="7442" width="9.140625" style="52" customWidth="1"/>
    <col min="7443" max="7679" width="9.140625" style="52"/>
    <col min="7680" max="7680" width="10" style="52" customWidth="1"/>
    <col min="7681" max="7681" width="9.140625" style="52"/>
    <col min="7682" max="7682" width="44" style="52" customWidth="1"/>
    <col min="7683" max="7683" width="8" style="52" customWidth="1"/>
    <col min="7684" max="7684" width="12" style="52" bestFit="1" customWidth="1"/>
    <col min="7685" max="7685" width="11.42578125" style="52" bestFit="1" customWidth="1"/>
    <col min="7686" max="7686" width="11.28515625" style="52" customWidth="1"/>
    <col min="7687" max="7687" width="9" style="52" customWidth="1"/>
    <col min="7688" max="7688" width="11" style="52" customWidth="1"/>
    <col min="7689" max="7689" width="10.42578125" style="52" customWidth="1"/>
    <col min="7690" max="7690" width="11.42578125" style="52" customWidth="1"/>
    <col min="7691" max="7691" width="9.140625" style="52" customWidth="1"/>
    <col min="7692" max="7692" width="11.42578125" style="52" customWidth="1"/>
    <col min="7693" max="7698" width="9.140625" style="52" customWidth="1"/>
    <col min="7699" max="7935" width="9.140625" style="52"/>
    <col min="7936" max="7936" width="10" style="52" customWidth="1"/>
    <col min="7937" max="7937" width="9.140625" style="52"/>
    <col min="7938" max="7938" width="44" style="52" customWidth="1"/>
    <col min="7939" max="7939" width="8" style="52" customWidth="1"/>
    <col min="7940" max="7940" width="12" style="52" bestFit="1" customWidth="1"/>
    <col min="7941" max="7941" width="11.42578125" style="52" bestFit="1" customWidth="1"/>
    <col min="7942" max="7942" width="11.28515625" style="52" customWidth="1"/>
    <col min="7943" max="7943" width="9" style="52" customWidth="1"/>
    <col min="7944" max="7944" width="11" style="52" customWidth="1"/>
    <col min="7945" max="7945" width="10.42578125" style="52" customWidth="1"/>
    <col min="7946" max="7946" width="11.42578125" style="52" customWidth="1"/>
    <col min="7947" max="7947" width="9.140625" style="52" customWidth="1"/>
    <col min="7948" max="7948" width="11.42578125" style="52" customWidth="1"/>
    <col min="7949" max="7954" width="9.140625" style="52" customWidth="1"/>
    <col min="7955" max="8191" width="9.140625" style="52"/>
    <col min="8192" max="8192" width="10" style="52" customWidth="1"/>
    <col min="8193" max="8193" width="9.140625" style="52"/>
    <col min="8194" max="8194" width="44" style="52" customWidth="1"/>
    <col min="8195" max="8195" width="8" style="52" customWidth="1"/>
    <col min="8196" max="8196" width="12" style="52" bestFit="1" customWidth="1"/>
    <col min="8197" max="8197" width="11.42578125" style="52" bestFit="1" customWidth="1"/>
    <col min="8198" max="8198" width="11.28515625" style="52" customWidth="1"/>
    <col min="8199" max="8199" width="9" style="52" customWidth="1"/>
    <col min="8200" max="8200" width="11" style="52" customWidth="1"/>
    <col min="8201" max="8201" width="10.42578125" style="52" customWidth="1"/>
    <col min="8202" max="8202" width="11.42578125" style="52" customWidth="1"/>
    <col min="8203" max="8203" width="9.140625" style="52" customWidth="1"/>
    <col min="8204" max="8204" width="11.42578125" style="52" customWidth="1"/>
    <col min="8205" max="8210" width="9.140625" style="52" customWidth="1"/>
    <col min="8211" max="8447" width="9.140625" style="52"/>
    <col min="8448" max="8448" width="10" style="52" customWidth="1"/>
    <col min="8449" max="8449" width="9.140625" style="52"/>
    <col min="8450" max="8450" width="44" style="52" customWidth="1"/>
    <col min="8451" max="8451" width="8" style="52" customWidth="1"/>
    <col min="8452" max="8452" width="12" style="52" bestFit="1" customWidth="1"/>
    <col min="8453" max="8453" width="11.42578125" style="52" bestFit="1" customWidth="1"/>
    <col min="8454" max="8454" width="11.28515625" style="52" customWidth="1"/>
    <col min="8455" max="8455" width="9" style="52" customWidth="1"/>
    <col min="8456" max="8456" width="11" style="52" customWidth="1"/>
    <col min="8457" max="8457" width="10.42578125" style="52" customWidth="1"/>
    <col min="8458" max="8458" width="11.42578125" style="52" customWidth="1"/>
    <col min="8459" max="8459" width="9.140625" style="52" customWidth="1"/>
    <col min="8460" max="8460" width="11.42578125" style="52" customWidth="1"/>
    <col min="8461" max="8466" width="9.140625" style="52" customWidth="1"/>
    <col min="8467" max="8703" width="9.140625" style="52"/>
    <col min="8704" max="8704" width="10" style="52" customWidth="1"/>
    <col min="8705" max="8705" width="9.140625" style="52"/>
    <col min="8706" max="8706" width="44" style="52" customWidth="1"/>
    <col min="8707" max="8707" width="8" style="52" customWidth="1"/>
    <col min="8708" max="8708" width="12" style="52" bestFit="1" customWidth="1"/>
    <col min="8709" max="8709" width="11.42578125" style="52" bestFit="1" customWidth="1"/>
    <col min="8710" max="8710" width="11.28515625" style="52" customWidth="1"/>
    <col min="8711" max="8711" width="9" style="52" customWidth="1"/>
    <col min="8712" max="8712" width="11" style="52" customWidth="1"/>
    <col min="8713" max="8713" width="10.42578125" style="52" customWidth="1"/>
    <col min="8714" max="8714" width="11.42578125" style="52" customWidth="1"/>
    <col min="8715" max="8715" width="9.140625" style="52" customWidth="1"/>
    <col min="8716" max="8716" width="11.42578125" style="52" customWidth="1"/>
    <col min="8717" max="8722" width="9.140625" style="52" customWidth="1"/>
    <col min="8723" max="8959" width="9.140625" style="52"/>
    <col min="8960" max="8960" width="10" style="52" customWidth="1"/>
    <col min="8961" max="8961" width="9.140625" style="52"/>
    <col min="8962" max="8962" width="44" style="52" customWidth="1"/>
    <col min="8963" max="8963" width="8" style="52" customWidth="1"/>
    <col min="8964" max="8964" width="12" style="52" bestFit="1" customWidth="1"/>
    <col min="8965" max="8965" width="11.42578125" style="52" bestFit="1" customWidth="1"/>
    <col min="8966" max="8966" width="11.28515625" style="52" customWidth="1"/>
    <col min="8967" max="8967" width="9" style="52" customWidth="1"/>
    <col min="8968" max="8968" width="11" style="52" customWidth="1"/>
    <col min="8969" max="8969" width="10.42578125" style="52" customWidth="1"/>
    <col min="8970" max="8970" width="11.42578125" style="52" customWidth="1"/>
    <col min="8971" max="8971" width="9.140625" style="52" customWidth="1"/>
    <col min="8972" max="8972" width="11.42578125" style="52" customWidth="1"/>
    <col min="8973" max="8978" width="9.140625" style="52" customWidth="1"/>
    <col min="8979" max="9215" width="9.140625" style="52"/>
    <col min="9216" max="9216" width="10" style="52" customWidth="1"/>
    <col min="9217" max="9217" width="9.140625" style="52"/>
    <col min="9218" max="9218" width="44" style="52" customWidth="1"/>
    <col min="9219" max="9219" width="8" style="52" customWidth="1"/>
    <col min="9220" max="9220" width="12" style="52" bestFit="1" customWidth="1"/>
    <col min="9221" max="9221" width="11.42578125" style="52" bestFit="1" customWidth="1"/>
    <col min="9222" max="9222" width="11.28515625" style="52" customWidth="1"/>
    <col min="9223" max="9223" width="9" style="52" customWidth="1"/>
    <col min="9224" max="9224" width="11" style="52" customWidth="1"/>
    <col min="9225" max="9225" width="10.42578125" style="52" customWidth="1"/>
    <col min="9226" max="9226" width="11.42578125" style="52" customWidth="1"/>
    <col min="9227" max="9227" width="9.140625" style="52" customWidth="1"/>
    <col min="9228" max="9228" width="11.42578125" style="52" customWidth="1"/>
    <col min="9229" max="9234" width="9.140625" style="52" customWidth="1"/>
    <col min="9235" max="9471" width="9.140625" style="52"/>
    <col min="9472" max="9472" width="10" style="52" customWidth="1"/>
    <col min="9473" max="9473" width="9.140625" style="52"/>
    <col min="9474" max="9474" width="44" style="52" customWidth="1"/>
    <col min="9475" max="9475" width="8" style="52" customWidth="1"/>
    <col min="9476" max="9476" width="12" style="52" bestFit="1" customWidth="1"/>
    <col min="9477" max="9477" width="11.42578125" style="52" bestFit="1" customWidth="1"/>
    <col min="9478" max="9478" width="11.28515625" style="52" customWidth="1"/>
    <col min="9479" max="9479" width="9" style="52" customWidth="1"/>
    <col min="9480" max="9480" width="11" style="52" customWidth="1"/>
    <col min="9481" max="9481" width="10.42578125" style="52" customWidth="1"/>
    <col min="9482" max="9482" width="11.42578125" style="52" customWidth="1"/>
    <col min="9483" max="9483" width="9.140625" style="52" customWidth="1"/>
    <col min="9484" max="9484" width="11.42578125" style="52" customWidth="1"/>
    <col min="9485" max="9490" width="9.140625" style="52" customWidth="1"/>
    <col min="9491" max="9727" width="9.140625" style="52"/>
    <col min="9728" max="9728" width="10" style="52" customWidth="1"/>
    <col min="9729" max="9729" width="9.140625" style="52"/>
    <col min="9730" max="9730" width="44" style="52" customWidth="1"/>
    <col min="9731" max="9731" width="8" style="52" customWidth="1"/>
    <col min="9732" max="9732" width="12" style="52" bestFit="1" customWidth="1"/>
    <col min="9733" max="9733" width="11.42578125" style="52" bestFit="1" customWidth="1"/>
    <col min="9734" max="9734" width="11.28515625" style="52" customWidth="1"/>
    <col min="9735" max="9735" width="9" style="52" customWidth="1"/>
    <col min="9736" max="9736" width="11" style="52" customWidth="1"/>
    <col min="9737" max="9737" width="10.42578125" style="52" customWidth="1"/>
    <col min="9738" max="9738" width="11.42578125" style="52" customWidth="1"/>
    <col min="9739" max="9739" width="9.140625" style="52" customWidth="1"/>
    <col min="9740" max="9740" width="11.42578125" style="52" customWidth="1"/>
    <col min="9741" max="9746" width="9.140625" style="52" customWidth="1"/>
    <col min="9747" max="9983" width="9.140625" style="52"/>
    <col min="9984" max="9984" width="10" style="52" customWidth="1"/>
    <col min="9985" max="9985" width="9.140625" style="52"/>
    <col min="9986" max="9986" width="44" style="52" customWidth="1"/>
    <col min="9987" max="9987" width="8" style="52" customWidth="1"/>
    <col min="9988" max="9988" width="12" style="52" bestFit="1" customWidth="1"/>
    <col min="9989" max="9989" width="11.42578125" style="52" bestFit="1" customWidth="1"/>
    <col min="9990" max="9990" width="11.28515625" style="52" customWidth="1"/>
    <col min="9991" max="9991" width="9" style="52" customWidth="1"/>
    <col min="9992" max="9992" width="11" style="52" customWidth="1"/>
    <col min="9993" max="9993" width="10.42578125" style="52" customWidth="1"/>
    <col min="9994" max="9994" width="11.42578125" style="52" customWidth="1"/>
    <col min="9995" max="9995" width="9.140625" style="52" customWidth="1"/>
    <col min="9996" max="9996" width="11.42578125" style="52" customWidth="1"/>
    <col min="9997" max="10002" width="9.140625" style="52" customWidth="1"/>
    <col min="10003" max="10239" width="9.140625" style="52"/>
    <col min="10240" max="10240" width="10" style="52" customWidth="1"/>
    <col min="10241" max="10241" width="9.140625" style="52"/>
    <col min="10242" max="10242" width="44" style="52" customWidth="1"/>
    <col min="10243" max="10243" width="8" style="52" customWidth="1"/>
    <col min="10244" max="10244" width="12" style="52" bestFit="1" customWidth="1"/>
    <col min="10245" max="10245" width="11.42578125" style="52" bestFit="1" customWidth="1"/>
    <col min="10246" max="10246" width="11.28515625" style="52" customWidth="1"/>
    <col min="10247" max="10247" width="9" style="52" customWidth="1"/>
    <col min="10248" max="10248" width="11" style="52" customWidth="1"/>
    <col min="10249" max="10249" width="10.42578125" style="52" customWidth="1"/>
    <col min="10250" max="10250" width="11.42578125" style="52" customWidth="1"/>
    <col min="10251" max="10251" width="9.140625" style="52" customWidth="1"/>
    <col min="10252" max="10252" width="11.42578125" style="52" customWidth="1"/>
    <col min="10253" max="10258" width="9.140625" style="52" customWidth="1"/>
    <col min="10259" max="10495" width="9.140625" style="52"/>
    <col min="10496" max="10496" width="10" style="52" customWidth="1"/>
    <col min="10497" max="10497" width="9.140625" style="52"/>
    <col min="10498" max="10498" width="44" style="52" customWidth="1"/>
    <col min="10499" max="10499" width="8" style="52" customWidth="1"/>
    <col min="10500" max="10500" width="12" style="52" bestFit="1" customWidth="1"/>
    <col min="10501" max="10501" width="11.42578125" style="52" bestFit="1" customWidth="1"/>
    <col min="10502" max="10502" width="11.28515625" style="52" customWidth="1"/>
    <col min="10503" max="10503" width="9" style="52" customWidth="1"/>
    <col min="10504" max="10504" width="11" style="52" customWidth="1"/>
    <col min="10505" max="10505" width="10.42578125" style="52" customWidth="1"/>
    <col min="10506" max="10506" width="11.42578125" style="52" customWidth="1"/>
    <col min="10507" max="10507" width="9.140625" style="52" customWidth="1"/>
    <col min="10508" max="10508" width="11.42578125" style="52" customWidth="1"/>
    <col min="10509" max="10514" width="9.140625" style="52" customWidth="1"/>
    <col min="10515" max="10751" width="9.140625" style="52"/>
    <col min="10752" max="10752" width="10" style="52" customWidth="1"/>
    <col min="10753" max="10753" width="9.140625" style="52"/>
    <col min="10754" max="10754" width="44" style="52" customWidth="1"/>
    <col min="10755" max="10755" width="8" style="52" customWidth="1"/>
    <col min="10756" max="10756" width="12" style="52" bestFit="1" customWidth="1"/>
    <col min="10757" max="10757" width="11.42578125" style="52" bestFit="1" customWidth="1"/>
    <col min="10758" max="10758" width="11.28515625" style="52" customWidth="1"/>
    <col min="10759" max="10759" width="9" style="52" customWidth="1"/>
    <col min="10760" max="10760" width="11" style="52" customWidth="1"/>
    <col min="10761" max="10761" width="10.42578125" style="52" customWidth="1"/>
    <col min="10762" max="10762" width="11.42578125" style="52" customWidth="1"/>
    <col min="10763" max="10763" width="9.140625" style="52" customWidth="1"/>
    <col min="10764" max="10764" width="11.42578125" style="52" customWidth="1"/>
    <col min="10765" max="10770" width="9.140625" style="52" customWidth="1"/>
    <col min="10771" max="11007" width="9.140625" style="52"/>
    <col min="11008" max="11008" width="10" style="52" customWidth="1"/>
    <col min="11009" max="11009" width="9.140625" style="52"/>
    <col min="11010" max="11010" width="44" style="52" customWidth="1"/>
    <col min="11011" max="11011" width="8" style="52" customWidth="1"/>
    <col min="11012" max="11012" width="12" style="52" bestFit="1" customWidth="1"/>
    <col min="11013" max="11013" width="11.42578125" style="52" bestFit="1" customWidth="1"/>
    <col min="11014" max="11014" width="11.28515625" style="52" customWidth="1"/>
    <col min="11015" max="11015" width="9" style="52" customWidth="1"/>
    <col min="11016" max="11016" width="11" style="52" customWidth="1"/>
    <col min="11017" max="11017" width="10.42578125" style="52" customWidth="1"/>
    <col min="11018" max="11018" width="11.42578125" style="52" customWidth="1"/>
    <col min="11019" max="11019" width="9.140625" style="52" customWidth="1"/>
    <col min="11020" max="11020" width="11.42578125" style="52" customWidth="1"/>
    <col min="11021" max="11026" width="9.140625" style="52" customWidth="1"/>
    <col min="11027" max="11263" width="9.140625" style="52"/>
    <col min="11264" max="11264" width="10" style="52" customWidth="1"/>
    <col min="11265" max="11265" width="9.140625" style="52"/>
    <col min="11266" max="11266" width="44" style="52" customWidth="1"/>
    <col min="11267" max="11267" width="8" style="52" customWidth="1"/>
    <col min="11268" max="11268" width="12" style="52" bestFit="1" customWidth="1"/>
    <col min="11269" max="11269" width="11.42578125" style="52" bestFit="1" customWidth="1"/>
    <col min="11270" max="11270" width="11.28515625" style="52" customWidth="1"/>
    <col min="11271" max="11271" width="9" style="52" customWidth="1"/>
    <col min="11272" max="11272" width="11" style="52" customWidth="1"/>
    <col min="11273" max="11273" width="10.42578125" style="52" customWidth="1"/>
    <col min="11274" max="11274" width="11.42578125" style="52" customWidth="1"/>
    <col min="11275" max="11275" width="9.140625" style="52" customWidth="1"/>
    <col min="11276" max="11276" width="11.42578125" style="52" customWidth="1"/>
    <col min="11277" max="11282" width="9.140625" style="52" customWidth="1"/>
    <col min="11283" max="11519" width="9.140625" style="52"/>
    <col min="11520" max="11520" width="10" style="52" customWidth="1"/>
    <col min="11521" max="11521" width="9.140625" style="52"/>
    <col min="11522" max="11522" width="44" style="52" customWidth="1"/>
    <col min="11523" max="11523" width="8" style="52" customWidth="1"/>
    <col min="11524" max="11524" width="12" style="52" bestFit="1" customWidth="1"/>
    <col min="11525" max="11525" width="11.42578125" style="52" bestFit="1" customWidth="1"/>
    <col min="11526" max="11526" width="11.28515625" style="52" customWidth="1"/>
    <col min="11527" max="11527" width="9" style="52" customWidth="1"/>
    <col min="11528" max="11528" width="11" style="52" customWidth="1"/>
    <col min="11529" max="11529" width="10.42578125" style="52" customWidth="1"/>
    <col min="11530" max="11530" width="11.42578125" style="52" customWidth="1"/>
    <col min="11531" max="11531" width="9.140625" style="52" customWidth="1"/>
    <col min="11532" max="11532" width="11.42578125" style="52" customWidth="1"/>
    <col min="11533" max="11538" width="9.140625" style="52" customWidth="1"/>
    <col min="11539" max="11775" width="9.140625" style="52"/>
    <col min="11776" max="11776" width="10" style="52" customWidth="1"/>
    <col min="11777" max="11777" width="9.140625" style="52"/>
    <col min="11778" max="11778" width="44" style="52" customWidth="1"/>
    <col min="11779" max="11779" width="8" style="52" customWidth="1"/>
    <col min="11780" max="11780" width="12" style="52" bestFit="1" customWidth="1"/>
    <col min="11781" max="11781" width="11.42578125" style="52" bestFit="1" customWidth="1"/>
    <col min="11782" max="11782" width="11.28515625" style="52" customWidth="1"/>
    <col min="11783" max="11783" width="9" style="52" customWidth="1"/>
    <col min="11784" max="11784" width="11" style="52" customWidth="1"/>
    <col min="11785" max="11785" width="10.42578125" style="52" customWidth="1"/>
    <col min="11786" max="11786" width="11.42578125" style="52" customWidth="1"/>
    <col min="11787" max="11787" width="9.140625" style="52" customWidth="1"/>
    <col min="11788" max="11788" width="11.42578125" style="52" customWidth="1"/>
    <col min="11789" max="11794" width="9.140625" style="52" customWidth="1"/>
    <col min="11795" max="12031" width="9.140625" style="52"/>
    <col min="12032" max="12032" width="10" style="52" customWidth="1"/>
    <col min="12033" max="12033" width="9.140625" style="52"/>
    <col min="12034" max="12034" width="44" style="52" customWidth="1"/>
    <col min="12035" max="12035" width="8" style="52" customWidth="1"/>
    <col min="12036" max="12036" width="12" style="52" bestFit="1" customWidth="1"/>
    <col min="12037" max="12037" width="11.42578125" style="52" bestFit="1" customWidth="1"/>
    <col min="12038" max="12038" width="11.28515625" style="52" customWidth="1"/>
    <col min="12039" max="12039" width="9" style="52" customWidth="1"/>
    <col min="12040" max="12040" width="11" style="52" customWidth="1"/>
    <col min="12041" max="12041" width="10.42578125" style="52" customWidth="1"/>
    <col min="12042" max="12042" width="11.42578125" style="52" customWidth="1"/>
    <col min="12043" max="12043" width="9.140625" style="52" customWidth="1"/>
    <col min="12044" max="12044" width="11.42578125" style="52" customWidth="1"/>
    <col min="12045" max="12050" width="9.140625" style="52" customWidth="1"/>
    <col min="12051" max="12287" width="9.140625" style="52"/>
    <col min="12288" max="12288" width="10" style="52" customWidth="1"/>
    <col min="12289" max="12289" width="9.140625" style="52"/>
    <col min="12290" max="12290" width="44" style="52" customWidth="1"/>
    <col min="12291" max="12291" width="8" style="52" customWidth="1"/>
    <col min="12292" max="12292" width="12" style="52" bestFit="1" customWidth="1"/>
    <col min="12293" max="12293" width="11.42578125" style="52" bestFit="1" customWidth="1"/>
    <col min="12294" max="12294" width="11.28515625" style="52" customWidth="1"/>
    <col min="12295" max="12295" width="9" style="52" customWidth="1"/>
    <col min="12296" max="12296" width="11" style="52" customWidth="1"/>
    <col min="12297" max="12297" width="10.42578125" style="52" customWidth="1"/>
    <col min="12298" max="12298" width="11.42578125" style="52" customWidth="1"/>
    <col min="12299" max="12299" width="9.140625" style="52" customWidth="1"/>
    <col min="12300" max="12300" width="11.42578125" style="52" customWidth="1"/>
    <col min="12301" max="12306" width="9.140625" style="52" customWidth="1"/>
    <col min="12307" max="12543" width="9.140625" style="52"/>
    <col min="12544" max="12544" width="10" style="52" customWidth="1"/>
    <col min="12545" max="12545" width="9.140625" style="52"/>
    <col min="12546" max="12546" width="44" style="52" customWidth="1"/>
    <col min="12547" max="12547" width="8" style="52" customWidth="1"/>
    <col min="12548" max="12548" width="12" style="52" bestFit="1" customWidth="1"/>
    <col min="12549" max="12549" width="11.42578125" style="52" bestFit="1" customWidth="1"/>
    <col min="12550" max="12550" width="11.28515625" style="52" customWidth="1"/>
    <col min="12551" max="12551" width="9" style="52" customWidth="1"/>
    <col min="12552" max="12552" width="11" style="52" customWidth="1"/>
    <col min="12553" max="12553" width="10.42578125" style="52" customWidth="1"/>
    <col min="12554" max="12554" width="11.42578125" style="52" customWidth="1"/>
    <col min="12555" max="12555" width="9.140625" style="52" customWidth="1"/>
    <col min="12556" max="12556" width="11.42578125" style="52" customWidth="1"/>
    <col min="12557" max="12562" width="9.140625" style="52" customWidth="1"/>
    <col min="12563" max="12799" width="9.140625" style="52"/>
    <col min="12800" max="12800" width="10" style="52" customWidth="1"/>
    <col min="12801" max="12801" width="9.140625" style="52"/>
    <col min="12802" max="12802" width="44" style="52" customWidth="1"/>
    <col min="12803" max="12803" width="8" style="52" customWidth="1"/>
    <col min="12804" max="12804" width="12" style="52" bestFit="1" customWidth="1"/>
    <col min="12805" max="12805" width="11.42578125" style="52" bestFit="1" customWidth="1"/>
    <col min="12806" max="12806" width="11.28515625" style="52" customWidth="1"/>
    <col min="12807" max="12807" width="9" style="52" customWidth="1"/>
    <col min="12808" max="12808" width="11" style="52" customWidth="1"/>
    <col min="12809" max="12809" width="10.42578125" style="52" customWidth="1"/>
    <col min="12810" max="12810" width="11.42578125" style="52" customWidth="1"/>
    <col min="12811" max="12811" width="9.140625" style="52" customWidth="1"/>
    <col min="12812" max="12812" width="11.42578125" style="52" customWidth="1"/>
    <col min="12813" max="12818" width="9.140625" style="52" customWidth="1"/>
    <col min="12819" max="13055" width="9.140625" style="52"/>
    <col min="13056" max="13056" width="10" style="52" customWidth="1"/>
    <col min="13057" max="13057" width="9.140625" style="52"/>
    <col min="13058" max="13058" width="44" style="52" customWidth="1"/>
    <col min="13059" max="13059" width="8" style="52" customWidth="1"/>
    <col min="13060" max="13060" width="12" style="52" bestFit="1" customWidth="1"/>
    <col min="13061" max="13061" width="11.42578125" style="52" bestFit="1" customWidth="1"/>
    <col min="13062" max="13062" width="11.28515625" style="52" customWidth="1"/>
    <col min="13063" max="13063" width="9" style="52" customWidth="1"/>
    <col min="13064" max="13064" width="11" style="52" customWidth="1"/>
    <col min="13065" max="13065" width="10.42578125" style="52" customWidth="1"/>
    <col min="13066" max="13066" width="11.42578125" style="52" customWidth="1"/>
    <col min="13067" max="13067" width="9.140625" style="52" customWidth="1"/>
    <col min="13068" max="13068" width="11.42578125" style="52" customWidth="1"/>
    <col min="13069" max="13074" width="9.140625" style="52" customWidth="1"/>
    <col min="13075" max="13311" width="9.140625" style="52"/>
    <col min="13312" max="13312" width="10" style="52" customWidth="1"/>
    <col min="13313" max="13313" width="9.140625" style="52"/>
    <col min="13314" max="13314" width="44" style="52" customWidth="1"/>
    <col min="13315" max="13315" width="8" style="52" customWidth="1"/>
    <col min="13316" max="13316" width="12" style="52" bestFit="1" customWidth="1"/>
    <col min="13317" max="13317" width="11.42578125" style="52" bestFit="1" customWidth="1"/>
    <col min="13318" max="13318" width="11.28515625" style="52" customWidth="1"/>
    <col min="13319" max="13319" width="9" style="52" customWidth="1"/>
    <col min="13320" max="13320" width="11" style="52" customWidth="1"/>
    <col min="13321" max="13321" width="10.42578125" style="52" customWidth="1"/>
    <col min="13322" max="13322" width="11.42578125" style="52" customWidth="1"/>
    <col min="13323" max="13323" width="9.140625" style="52" customWidth="1"/>
    <col min="13324" max="13324" width="11.42578125" style="52" customWidth="1"/>
    <col min="13325" max="13330" width="9.140625" style="52" customWidth="1"/>
    <col min="13331" max="13567" width="9.140625" style="52"/>
    <col min="13568" max="13568" width="10" style="52" customWidth="1"/>
    <col min="13569" max="13569" width="9.140625" style="52"/>
    <col min="13570" max="13570" width="44" style="52" customWidth="1"/>
    <col min="13571" max="13571" width="8" style="52" customWidth="1"/>
    <col min="13572" max="13572" width="12" style="52" bestFit="1" customWidth="1"/>
    <col min="13573" max="13573" width="11.42578125" style="52" bestFit="1" customWidth="1"/>
    <col min="13574" max="13574" width="11.28515625" style="52" customWidth="1"/>
    <col min="13575" max="13575" width="9" style="52" customWidth="1"/>
    <col min="13576" max="13576" width="11" style="52" customWidth="1"/>
    <col min="13577" max="13577" width="10.42578125" style="52" customWidth="1"/>
    <col min="13578" max="13578" width="11.42578125" style="52" customWidth="1"/>
    <col min="13579" max="13579" width="9.140625" style="52" customWidth="1"/>
    <col min="13580" max="13580" width="11.42578125" style="52" customWidth="1"/>
    <col min="13581" max="13586" width="9.140625" style="52" customWidth="1"/>
    <col min="13587" max="13823" width="9.140625" style="52"/>
    <col min="13824" max="13824" width="10" style="52" customWidth="1"/>
    <col min="13825" max="13825" width="9.140625" style="52"/>
    <col min="13826" max="13826" width="44" style="52" customWidth="1"/>
    <col min="13827" max="13827" width="8" style="52" customWidth="1"/>
    <col min="13828" max="13828" width="12" style="52" bestFit="1" customWidth="1"/>
    <col min="13829" max="13829" width="11.42578125" style="52" bestFit="1" customWidth="1"/>
    <col min="13830" max="13830" width="11.28515625" style="52" customWidth="1"/>
    <col min="13831" max="13831" width="9" style="52" customWidth="1"/>
    <col min="13832" max="13832" width="11" style="52" customWidth="1"/>
    <col min="13833" max="13833" width="10.42578125" style="52" customWidth="1"/>
    <col min="13834" max="13834" width="11.42578125" style="52" customWidth="1"/>
    <col min="13835" max="13835" width="9.140625" style="52" customWidth="1"/>
    <col min="13836" max="13836" width="11.42578125" style="52" customWidth="1"/>
    <col min="13837" max="13842" width="9.140625" style="52" customWidth="1"/>
    <col min="13843" max="14079" width="9.140625" style="52"/>
    <col min="14080" max="14080" width="10" style="52" customWidth="1"/>
    <col min="14081" max="14081" width="9.140625" style="52"/>
    <col min="14082" max="14082" width="44" style="52" customWidth="1"/>
    <col min="14083" max="14083" width="8" style="52" customWidth="1"/>
    <col min="14084" max="14084" width="12" style="52" bestFit="1" customWidth="1"/>
    <col min="14085" max="14085" width="11.42578125" style="52" bestFit="1" customWidth="1"/>
    <col min="14086" max="14086" width="11.28515625" style="52" customWidth="1"/>
    <col min="14087" max="14087" width="9" style="52" customWidth="1"/>
    <col min="14088" max="14088" width="11" style="52" customWidth="1"/>
    <col min="14089" max="14089" width="10.42578125" style="52" customWidth="1"/>
    <col min="14090" max="14090" width="11.42578125" style="52" customWidth="1"/>
    <col min="14091" max="14091" width="9.140625" style="52" customWidth="1"/>
    <col min="14092" max="14092" width="11.42578125" style="52" customWidth="1"/>
    <col min="14093" max="14098" width="9.140625" style="52" customWidth="1"/>
    <col min="14099" max="14335" width="9.140625" style="52"/>
    <col min="14336" max="14336" width="10" style="52" customWidth="1"/>
    <col min="14337" max="14337" width="9.140625" style="52"/>
    <col min="14338" max="14338" width="44" style="52" customWidth="1"/>
    <col min="14339" max="14339" width="8" style="52" customWidth="1"/>
    <col min="14340" max="14340" width="12" style="52" bestFit="1" customWidth="1"/>
    <col min="14341" max="14341" width="11.42578125" style="52" bestFit="1" customWidth="1"/>
    <col min="14342" max="14342" width="11.28515625" style="52" customWidth="1"/>
    <col min="14343" max="14343" width="9" style="52" customWidth="1"/>
    <col min="14344" max="14344" width="11" style="52" customWidth="1"/>
    <col min="14345" max="14345" width="10.42578125" style="52" customWidth="1"/>
    <col min="14346" max="14346" width="11.42578125" style="52" customWidth="1"/>
    <col min="14347" max="14347" width="9.140625" style="52" customWidth="1"/>
    <col min="14348" max="14348" width="11.42578125" style="52" customWidth="1"/>
    <col min="14349" max="14354" width="9.140625" style="52" customWidth="1"/>
    <col min="14355" max="14591" width="9.140625" style="52"/>
    <col min="14592" max="14592" width="10" style="52" customWidth="1"/>
    <col min="14593" max="14593" width="9.140625" style="52"/>
    <col min="14594" max="14594" width="44" style="52" customWidth="1"/>
    <col min="14595" max="14595" width="8" style="52" customWidth="1"/>
    <col min="14596" max="14596" width="12" style="52" bestFit="1" customWidth="1"/>
    <col min="14597" max="14597" width="11.42578125" style="52" bestFit="1" customWidth="1"/>
    <col min="14598" max="14598" width="11.28515625" style="52" customWidth="1"/>
    <col min="14599" max="14599" width="9" style="52" customWidth="1"/>
    <col min="14600" max="14600" width="11" style="52" customWidth="1"/>
    <col min="14601" max="14601" width="10.42578125" style="52" customWidth="1"/>
    <col min="14602" max="14602" width="11.42578125" style="52" customWidth="1"/>
    <col min="14603" max="14603" width="9.140625" style="52" customWidth="1"/>
    <col min="14604" max="14604" width="11.42578125" style="52" customWidth="1"/>
    <col min="14605" max="14610" width="9.140625" style="52" customWidth="1"/>
    <col min="14611" max="14847" width="9.140625" style="52"/>
    <col min="14848" max="14848" width="10" style="52" customWidth="1"/>
    <col min="14849" max="14849" width="9.140625" style="52"/>
    <col min="14850" max="14850" width="44" style="52" customWidth="1"/>
    <col min="14851" max="14851" width="8" style="52" customWidth="1"/>
    <col min="14852" max="14852" width="12" style="52" bestFit="1" customWidth="1"/>
    <col min="14853" max="14853" width="11.42578125" style="52" bestFit="1" customWidth="1"/>
    <col min="14854" max="14854" width="11.28515625" style="52" customWidth="1"/>
    <col min="14855" max="14855" width="9" style="52" customWidth="1"/>
    <col min="14856" max="14856" width="11" style="52" customWidth="1"/>
    <col min="14857" max="14857" width="10.42578125" style="52" customWidth="1"/>
    <col min="14858" max="14858" width="11.42578125" style="52" customWidth="1"/>
    <col min="14859" max="14859" width="9.140625" style="52" customWidth="1"/>
    <col min="14860" max="14860" width="11.42578125" style="52" customWidth="1"/>
    <col min="14861" max="14866" width="9.140625" style="52" customWidth="1"/>
    <col min="14867" max="15103" width="9.140625" style="52"/>
    <col min="15104" max="15104" width="10" style="52" customWidth="1"/>
    <col min="15105" max="15105" width="9.140625" style="52"/>
    <col min="15106" max="15106" width="44" style="52" customWidth="1"/>
    <col min="15107" max="15107" width="8" style="52" customWidth="1"/>
    <col min="15108" max="15108" width="12" style="52" bestFit="1" customWidth="1"/>
    <col min="15109" max="15109" width="11.42578125" style="52" bestFit="1" customWidth="1"/>
    <col min="15110" max="15110" width="11.28515625" style="52" customWidth="1"/>
    <col min="15111" max="15111" width="9" style="52" customWidth="1"/>
    <col min="15112" max="15112" width="11" style="52" customWidth="1"/>
    <col min="15113" max="15113" width="10.42578125" style="52" customWidth="1"/>
    <col min="15114" max="15114" width="11.42578125" style="52" customWidth="1"/>
    <col min="15115" max="15115" width="9.140625" style="52" customWidth="1"/>
    <col min="15116" max="15116" width="11.42578125" style="52" customWidth="1"/>
    <col min="15117" max="15122" width="9.140625" style="52" customWidth="1"/>
    <col min="15123" max="15359" width="9.140625" style="52"/>
    <col min="15360" max="15360" width="10" style="52" customWidth="1"/>
    <col min="15361" max="15361" width="9.140625" style="52"/>
    <col min="15362" max="15362" width="44" style="52" customWidth="1"/>
    <col min="15363" max="15363" width="8" style="52" customWidth="1"/>
    <col min="15364" max="15364" width="12" style="52" bestFit="1" customWidth="1"/>
    <col min="15365" max="15365" width="11.42578125" style="52" bestFit="1" customWidth="1"/>
    <col min="15366" max="15366" width="11.28515625" style="52" customWidth="1"/>
    <col min="15367" max="15367" width="9" style="52" customWidth="1"/>
    <col min="15368" max="15368" width="11" style="52" customWidth="1"/>
    <col min="15369" max="15369" width="10.42578125" style="52" customWidth="1"/>
    <col min="15370" max="15370" width="11.42578125" style="52" customWidth="1"/>
    <col min="15371" max="15371" width="9.140625" style="52" customWidth="1"/>
    <col min="15372" max="15372" width="11.42578125" style="52" customWidth="1"/>
    <col min="15373" max="15378" width="9.140625" style="52" customWidth="1"/>
    <col min="15379" max="15615" width="9.140625" style="52"/>
    <col min="15616" max="15616" width="10" style="52" customWidth="1"/>
    <col min="15617" max="15617" width="9.140625" style="52"/>
    <col min="15618" max="15618" width="44" style="52" customWidth="1"/>
    <col min="15619" max="15619" width="8" style="52" customWidth="1"/>
    <col min="15620" max="15620" width="12" style="52" bestFit="1" customWidth="1"/>
    <col min="15621" max="15621" width="11.42578125" style="52" bestFit="1" customWidth="1"/>
    <col min="15622" max="15622" width="11.28515625" style="52" customWidth="1"/>
    <col min="15623" max="15623" width="9" style="52" customWidth="1"/>
    <col min="15624" max="15624" width="11" style="52" customWidth="1"/>
    <col min="15625" max="15625" width="10.42578125" style="52" customWidth="1"/>
    <col min="15626" max="15626" width="11.42578125" style="52" customWidth="1"/>
    <col min="15627" max="15627" width="9.140625" style="52" customWidth="1"/>
    <col min="15628" max="15628" width="11.42578125" style="52" customWidth="1"/>
    <col min="15629" max="15634" width="9.140625" style="52" customWidth="1"/>
    <col min="15635" max="15871" width="9.140625" style="52"/>
    <col min="15872" max="15872" width="10" style="52" customWidth="1"/>
    <col min="15873" max="15873" width="9.140625" style="52"/>
    <col min="15874" max="15874" width="44" style="52" customWidth="1"/>
    <col min="15875" max="15875" width="8" style="52" customWidth="1"/>
    <col min="15876" max="15876" width="12" style="52" bestFit="1" customWidth="1"/>
    <col min="15877" max="15877" width="11.42578125" style="52" bestFit="1" customWidth="1"/>
    <col min="15878" max="15878" width="11.28515625" style="52" customWidth="1"/>
    <col min="15879" max="15879" width="9" style="52" customWidth="1"/>
    <col min="15880" max="15880" width="11" style="52" customWidth="1"/>
    <col min="15881" max="15881" width="10.42578125" style="52" customWidth="1"/>
    <col min="15882" max="15882" width="11.42578125" style="52" customWidth="1"/>
    <col min="15883" max="15883" width="9.140625" style="52" customWidth="1"/>
    <col min="15884" max="15884" width="11.42578125" style="52" customWidth="1"/>
    <col min="15885" max="15890" width="9.140625" style="52" customWidth="1"/>
    <col min="15891" max="16127" width="9.140625" style="52"/>
    <col min="16128" max="16128" width="10" style="52" customWidth="1"/>
    <col min="16129" max="16129" width="9.140625" style="52"/>
    <col min="16130" max="16130" width="44" style="52" customWidth="1"/>
    <col min="16131" max="16131" width="8" style="52" customWidth="1"/>
    <col min="16132" max="16132" width="12" style="52" bestFit="1" customWidth="1"/>
    <col min="16133" max="16133" width="11.42578125" style="52" bestFit="1" customWidth="1"/>
    <col min="16134" max="16134" width="11.28515625" style="52" customWidth="1"/>
    <col min="16135" max="16135" width="9" style="52" customWidth="1"/>
    <col min="16136" max="16136" width="11" style="52" customWidth="1"/>
    <col min="16137" max="16137" width="10.42578125" style="52" customWidth="1"/>
    <col min="16138" max="16138" width="11.42578125" style="52" customWidth="1"/>
    <col min="16139" max="16139" width="9.140625" style="52" customWidth="1"/>
    <col min="16140" max="16140" width="11.42578125" style="52" customWidth="1"/>
    <col min="16141" max="16146" width="9.140625" style="52" customWidth="1"/>
    <col min="16147" max="16384" width="9.140625" style="52"/>
  </cols>
  <sheetData>
    <row r="1" spans="1:10" ht="45.75" customHeight="1" x14ac:dyDescent="0.2">
      <c r="A1" s="134" t="s">
        <v>23</v>
      </c>
      <c r="B1" s="134"/>
      <c r="C1" s="134"/>
      <c r="D1" s="134"/>
      <c r="E1" s="134"/>
      <c r="F1" s="134"/>
    </row>
    <row r="2" spans="1:10" ht="15" x14ac:dyDescent="0.2">
      <c r="A2" s="49"/>
      <c r="B2" s="49"/>
      <c r="C2" s="49"/>
      <c r="D2" s="49"/>
      <c r="E2" s="49"/>
      <c r="F2" s="49"/>
    </row>
    <row r="3" spans="1:10" x14ac:dyDescent="0.2">
      <c r="A3" s="135" t="s">
        <v>14</v>
      </c>
      <c r="B3" s="135"/>
      <c r="C3" s="5">
        <v>103.4</v>
      </c>
      <c r="D3" s="6"/>
      <c r="E3" s="4"/>
      <c r="F3" s="4"/>
    </row>
    <row r="4" spans="1:10" x14ac:dyDescent="0.2">
      <c r="A4" s="7"/>
      <c r="B4" s="32"/>
      <c r="C4" s="8"/>
      <c r="D4" s="6"/>
      <c r="E4" s="4"/>
      <c r="F4" s="4"/>
    </row>
    <row r="5" spans="1:10" ht="31.5" x14ac:dyDescent="0.2">
      <c r="A5" s="150" t="s">
        <v>2</v>
      </c>
      <c r="B5" s="150"/>
      <c r="C5" s="150"/>
      <c r="D5" s="59" t="s">
        <v>3</v>
      </c>
      <c r="E5" s="60" t="s">
        <v>4</v>
      </c>
      <c r="F5" s="61" t="s">
        <v>5</v>
      </c>
      <c r="G5" s="62" t="s">
        <v>6</v>
      </c>
    </row>
    <row r="6" spans="1:10" ht="14.25" x14ac:dyDescent="0.2">
      <c r="A6" s="151" t="s">
        <v>29</v>
      </c>
      <c r="B6" s="151"/>
      <c r="C6" s="152"/>
      <c r="D6" s="63">
        <f>SUM(D7:D10)</f>
        <v>10788.78103889255</v>
      </c>
      <c r="E6" s="63">
        <f>SUM(E7:E10)</f>
        <v>0</v>
      </c>
      <c r="F6" s="63">
        <f>D6-E6</f>
        <v>10788.78103889255</v>
      </c>
      <c r="G6" s="64">
        <f>E6/D6</f>
        <v>0</v>
      </c>
      <c r="I6" s="65">
        <f>D7+D8+D9</f>
        <v>9411.4810388925507</v>
      </c>
    </row>
    <row r="7" spans="1:10" ht="15" x14ac:dyDescent="0.2">
      <c r="A7" s="146" t="s">
        <v>30</v>
      </c>
      <c r="B7" s="146"/>
      <c r="C7" s="153"/>
      <c r="D7" s="63">
        <v>4268.3599999999997</v>
      </c>
      <c r="E7" s="63">
        <v>0</v>
      </c>
      <c r="F7" s="63">
        <f>D7-E7</f>
        <v>4268.3599999999997</v>
      </c>
      <c r="G7" s="64"/>
      <c r="I7" s="66">
        <f>I6-D6</f>
        <v>-1377.2999999999993</v>
      </c>
    </row>
    <row r="8" spans="1:10" ht="15" x14ac:dyDescent="0.2">
      <c r="A8" s="146" t="s">
        <v>31</v>
      </c>
      <c r="B8" s="146"/>
      <c r="C8" s="153"/>
      <c r="D8" s="63">
        <v>3951.9530388925509</v>
      </c>
      <c r="E8" s="63">
        <v>0</v>
      </c>
      <c r="F8" s="63">
        <f>D8-E8</f>
        <v>3951.9530388925509</v>
      </c>
      <c r="G8" s="64"/>
      <c r="I8" s="66">
        <v>9411.48</v>
      </c>
    </row>
    <row r="9" spans="1:10" s="68" customFormat="1" ht="15" x14ac:dyDescent="0.2">
      <c r="A9" s="146" t="s">
        <v>32</v>
      </c>
      <c r="B9" s="146"/>
      <c r="C9" s="153"/>
      <c r="D9" s="67">
        <f>D18</f>
        <v>1191.1679999999999</v>
      </c>
      <c r="E9" s="67">
        <v>0</v>
      </c>
      <c r="F9" s="63">
        <f>D9-E9</f>
        <v>1191.1679999999999</v>
      </c>
      <c r="G9" s="64"/>
      <c r="I9" s="66">
        <f>I8*H19</f>
        <v>3951.9530388925509</v>
      </c>
      <c r="J9" s="69" t="s">
        <v>33</v>
      </c>
    </row>
    <row r="10" spans="1:10" s="68" customFormat="1" ht="15" x14ac:dyDescent="0.2">
      <c r="A10" s="146" t="s">
        <v>35</v>
      </c>
      <c r="B10" s="146"/>
      <c r="C10" s="153"/>
      <c r="D10" s="67">
        <v>1377.3</v>
      </c>
      <c r="E10" s="67">
        <v>0</v>
      </c>
      <c r="F10" s="63">
        <f>D10-E10</f>
        <v>1377.3</v>
      </c>
      <c r="G10" s="64"/>
      <c r="H10" s="66"/>
      <c r="I10" s="66">
        <f>I8*H21</f>
        <v>4268.357442320369</v>
      </c>
      <c r="J10" s="69"/>
    </row>
    <row r="11" spans="1:10" s="68" customFormat="1" ht="15" x14ac:dyDescent="0.2">
      <c r="A11" s="70"/>
      <c r="B11" s="70"/>
      <c r="C11" s="70"/>
      <c r="D11" s="71"/>
      <c r="E11" s="71"/>
      <c r="F11" s="72"/>
      <c r="G11" s="73"/>
      <c r="I11" s="66">
        <f>I8*H20</f>
        <v>1191.1695187870798</v>
      </c>
      <c r="J11" s="69"/>
    </row>
    <row r="12" spans="1:10" s="112" customFormat="1" hidden="1" x14ac:dyDescent="0.2">
      <c r="A12" s="110"/>
      <c r="B12" s="110"/>
      <c r="C12" s="110"/>
      <c r="D12" s="111"/>
    </row>
    <row r="13" spans="1:10" s="74" customFormat="1" x14ac:dyDescent="0.2">
      <c r="A13" s="154" t="s">
        <v>0</v>
      </c>
      <c r="B13" s="155"/>
      <c r="C13" s="156"/>
      <c r="D13" s="160">
        <f>D19</f>
        <v>6836.8279999999995</v>
      </c>
    </row>
    <row r="14" spans="1:10" s="74" customFormat="1" x14ac:dyDescent="0.2">
      <c r="A14" s="157"/>
      <c r="B14" s="158"/>
      <c r="C14" s="159"/>
      <c r="D14" s="160"/>
    </row>
    <row r="15" spans="1:10" s="74" customFormat="1" ht="13.5" x14ac:dyDescent="0.2">
      <c r="A15" s="161" t="s">
        <v>11</v>
      </c>
      <c r="B15" s="161"/>
      <c r="C15" s="161"/>
      <c r="D15" s="161"/>
      <c r="H15" s="74">
        <v>12.7</v>
      </c>
      <c r="I15" s="65">
        <f>D6-I17</f>
        <v>2884.8850388925493</v>
      </c>
    </row>
    <row r="16" spans="1:10" s="74" customFormat="1" ht="15" x14ac:dyDescent="0.2">
      <c r="A16" s="146" t="s">
        <v>36</v>
      </c>
      <c r="B16" s="146"/>
      <c r="C16" s="146"/>
      <c r="D16" s="75">
        <f>D7+D10</f>
        <v>5645.66</v>
      </c>
      <c r="H16" s="74">
        <v>15.17</v>
      </c>
      <c r="I16" s="76">
        <f>I15-D19</f>
        <v>-3951.9429611074502</v>
      </c>
      <c r="J16" s="77"/>
    </row>
    <row r="17" spans="1:10" s="74" customFormat="1" ht="15" x14ac:dyDescent="0.2">
      <c r="A17" s="145" t="s">
        <v>13</v>
      </c>
      <c r="B17" s="145"/>
      <c r="C17" s="145"/>
      <c r="D17" s="75">
        <v>0</v>
      </c>
      <c r="H17" s="39">
        <v>6.37</v>
      </c>
      <c r="I17" s="78">
        <f>H17*C3*12-D17</f>
        <v>7903.8960000000006</v>
      </c>
      <c r="J17" s="79" t="s">
        <v>16</v>
      </c>
    </row>
    <row r="18" spans="1:10" s="74" customFormat="1" ht="15" x14ac:dyDescent="0.2">
      <c r="A18" s="146" t="s">
        <v>7</v>
      </c>
      <c r="B18" s="146"/>
      <c r="C18" s="146"/>
      <c r="D18" s="80">
        <f>H18*C3*6</f>
        <v>1191.1679999999999</v>
      </c>
      <c r="H18" s="40">
        <v>1.92</v>
      </c>
      <c r="I18" s="79" t="s">
        <v>18</v>
      </c>
    </row>
    <row r="19" spans="1:10" ht="14.25" x14ac:dyDescent="0.2">
      <c r="A19" s="147" t="s">
        <v>12</v>
      </c>
      <c r="B19" s="148"/>
      <c r="C19" s="149"/>
      <c r="D19" s="83">
        <f>D16+D17+D18</f>
        <v>6836.8279999999995</v>
      </c>
      <c r="E19" s="52"/>
      <c r="F19" s="52"/>
      <c r="G19" s="52"/>
      <c r="H19" s="52">
        <f>H17/H16</f>
        <v>0.41990771259063941</v>
      </c>
      <c r="I19" s="52" t="s">
        <v>38</v>
      </c>
      <c r="J19" s="65"/>
    </row>
    <row r="20" spans="1:10" x14ac:dyDescent="0.2">
      <c r="B20" s="86"/>
      <c r="C20" s="86"/>
      <c r="E20" s="52"/>
      <c r="F20" s="52"/>
      <c r="G20" s="52"/>
      <c r="H20" s="52">
        <f>H18/H16</f>
        <v>0.12656558998022413</v>
      </c>
      <c r="I20" s="52" t="s">
        <v>39</v>
      </c>
    </row>
    <row r="21" spans="1:10" ht="15" x14ac:dyDescent="0.2">
      <c r="A21" s="131" t="s">
        <v>1</v>
      </c>
      <c r="B21" s="132"/>
      <c r="C21" s="132"/>
      <c r="D21" s="133"/>
      <c r="E21" s="52"/>
      <c r="F21" s="52"/>
      <c r="G21" s="52"/>
      <c r="H21" s="52">
        <f>1-H19-H20</f>
        <v>0.45352669742913643</v>
      </c>
      <c r="I21" s="52" t="s">
        <v>40</v>
      </c>
    </row>
    <row r="22" spans="1:10" ht="24.75" customHeight="1" x14ac:dyDescent="0.2">
      <c r="A22" s="119" t="s">
        <v>15</v>
      </c>
      <c r="B22" s="120"/>
      <c r="C22" s="121"/>
      <c r="D22" s="50">
        <f>D6-D19</f>
        <v>3951.9530388925505</v>
      </c>
      <c r="E22" s="52"/>
      <c r="F22" s="52"/>
      <c r="G22" s="52"/>
    </row>
    <row r="23" spans="1:10" x14ac:dyDescent="0.2">
      <c r="A23" s="18"/>
      <c r="B23" s="18"/>
      <c r="C23" s="18"/>
      <c r="D23" s="3"/>
      <c r="E23" s="52"/>
      <c r="F23" s="52"/>
      <c r="G23" s="52"/>
    </row>
    <row r="24" spans="1:10" x14ac:dyDescent="0.2">
      <c r="A24" s="122" t="s">
        <v>9</v>
      </c>
      <c r="B24" s="123"/>
      <c r="C24" s="124"/>
      <c r="D24" s="30">
        <f>F6</f>
        <v>10788.78103889255</v>
      </c>
      <c r="E24" s="52"/>
      <c r="F24" s="52"/>
      <c r="G24" s="52"/>
    </row>
    <row r="25" spans="1:10" ht="15" x14ac:dyDescent="0.2">
      <c r="A25" s="113" t="s">
        <v>45</v>
      </c>
      <c r="B25" s="114"/>
      <c r="C25" s="115"/>
      <c r="D25" s="116">
        <f>F8</f>
        <v>3951.9530388925509</v>
      </c>
      <c r="E25" s="52"/>
      <c r="F25" s="52"/>
      <c r="G25" s="52"/>
    </row>
    <row r="26" spans="1:10" ht="15" x14ac:dyDescent="0.2">
      <c r="A26" s="113" t="s">
        <v>46</v>
      </c>
      <c r="B26" s="114"/>
      <c r="C26" s="115"/>
      <c r="D26" s="116">
        <f>F7+F9+F10</f>
        <v>6836.8279999999995</v>
      </c>
      <c r="E26" s="52"/>
      <c r="F26" s="52"/>
      <c r="G26" s="52"/>
    </row>
    <row r="27" spans="1:10" ht="27" customHeight="1" x14ac:dyDescent="0.2">
      <c r="A27" s="125" t="s">
        <v>50</v>
      </c>
      <c r="B27" s="126"/>
      <c r="C27" s="127"/>
      <c r="D27" s="22">
        <f>D22-D25</f>
        <v>0</v>
      </c>
      <c r="E27" s="52"/>
      <c r="F27" s="52"/>
      <c r="G27" s="52"/>
    </row>
    <row r="28" spans="1:10" ht="29.25" customHeight="1" x14ac:dyDescent="0.2">
      <c r="A28" s="125" t="s">
        <v>51</v>
      </c>
      <c r="B28" s="126"/>
      <c r="C28" s="127"/>
      <c r="D28" s="22">
        <f>0-D26</f>
        <v>-6836.8279999999995</v>
      </c>
      <c r="E28" s="52"/>
      <c r="F28" s="52"/>
      <c r="G28" s="52"/>
    </row>
    <row r="29" spans="1:10" x14ac:dyDescent="0.2">
      <c r="A29" s="117"/>
      <c r="B29" s="117"/>
      <c r="C29" s="117"/>
      <c r="D29" s="12"/>
      <c r="E29" s="52"/>
      <c r="F29" s="52"/>
      <c r="G29" s="52"/>
    </row>
    <row r="30" spans="1:10" x14ac:dyDescent="0.2">
      <c r="E30" s="52"/>
      <c r="F30" s="52"/>
      <c r="G30" s="52"/>
    </row>
    <row r="31" spans="1:10" ht="15" x14ac:dyDescent="0.2">
      <c r="A31" s="104" t="s">
        <v>19</v>
      </c>
      <c r="B31" s="104"/>
      <c r="C31" s="104"/>
      <c r="D31" s="105" t="s">
        <v>20</v>
      </c>
      <c r="E31" s="52"/>
      <c r="F31" s="52"/>
      <c r="G31" s="52"/>
    </row>
    <row r="32" spans="1:10" ht="15" x14ac:dyDescent="0.2">
      <c r="A32" s="104"/>
      <c r="B32" s="104"/>
      <c r="C32" s="104"/>
      <c r="D32" s="105"/>
      <c r="E32" s="52"/>
      <c r="F32" s="52"/>
      <c r="G32" s="52"/>
    </row>
    <row r="33" spans="1:4" ht="14.25" x14ac:dyDescent="0.2">
      <c r="A33" s="106"/>
      <c r="B33" s="106"/>
      <c r="C33" s="106"/>
      <c r="D33" s="107"/>
    </row>
    <row r="34" spans="1:4" ht="15" x14ac:dyDescent="0.2">
      <c r="A34" s="104" t="s">
        <v>21</v>
      </c>
      <c r="B34" s="108"/>
      <c r="C34" s="108"/>
      <c r="D34" s="109" t="s">
        <v>22</v>
      </c>
    </row>
  </sheetData>
  <mergeCells count="20">
    <mergeCell ref="A16:C16"/>
    <mergeCell ref="A1:F1"/>
    <mergeCell ref="A3:B3"/>
    <mergeCell ref="A5:C5"/>
    <mergeCell ref="A6:C6"/>
    <mergeCell ref="A7:C7"/>
    <mergeCell ref="A8:C8"/>
    <mergeCell ref="A9:C9"/>
    <mergeCell ref="A10:C10"/>
    <mergeCell ref="A13:C14"/>
    <mergeCell ref="D13:D14"/>
    <mergeCell ref="A15:D15"/>
    <mergeCell ref="A27:C27"/>
    <mergeCell ref="A28:C28"/>
    <mergeCell ref="A17:C17"/>
    <mergeCell ref="A18:C18"/>
    <mergeCell ref="A19:C19"/>
    <mergeCell ref="A21:D21"/>
    <mergeCell ref="A22:C22"/>
    <mergeCell ref="A24:C2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activeCell="E33" sqref="E33"/>
    </sheetView>
  </sheetViews>
  <sheetFormatPr defaultRowHeight="12.75" x14ac:dyDescent="0.2"/>
  <cols>
    <col min="1" max="1" width="10" style="85" customWidth="1"/>
    <col min="2" max="2" width="9.140625" style="85"/>
    <col min="3" max="3" width="40.140625" style="85" customWidth="1"/>
    <col min="4" max="4" width="12" style="87" bestFit="1" customWidth="1"/>
    <col min="5" max="5" width="11.28515625" style="55" customWidth="1"/>
    <col min="6" max="6" width="12.28515625" style="55" customWidth="1"/>
    <col min="7" max="7" width="7.28515625" style="51" bestFit="1" customWidth="1"/>
    <col min="8" max="8" width="11" style="52" customWidth="1"/>
    <col min="9" max="9" width="12.28515625" style="52" customWidth="1"/>
    <col min="10" max="10" width="11.42578125" style="52" customWidth="1"/>
    <col min="11" max="11" width="9.140625" style="52" customWidth="1"/>
    <col min="12" max="12" width="11.42578125" style="52" customWidth="1"/>
    <col min="13" max="18" width="9.140625" style="52" customWidth="1"/>
    <col min="19" max="255" width="9.140625" style="52"/>
    <col min="256" max="256" width="10" style="52" customWidth="1"/>
    <col min="257" max="257" width="9.140625" style="52"/>
    <col min="258" max="258" width="44" style="52" customWidth="1"/>
    <col min="259" max="259" width="8" style="52" customWidth="1"/>
    <col min="260" max="260" width="12" style="52" bestFit="1" customWidth="1"/>
    <col min="261" max="261" width="11.42578125" style="52" bestFit="1" customWidth="1"/>
    <col min="262" max="262" width="11.28515625" style="52" customWidth="1"/>
    <col min="263" max="263" width="9" style="52" customWidth="1"/>
    <col min="264" max="264" width="11" style="52" customWidth="1"/>
    <col min="265" max="265" width="10.42578125" style="52" customWidth="1"/>
    <col min="266" max="266" width="11.42578125" style="52" customWidth="1"/>
    <col min="267" max="267" width="9.140625" style="52" customWidth="1"/>
    <col min="268" max="268" width="11.42578125" style="52" customWidth="1"/>
    <col min="269" max="274" width="9.140625" style="52" customWidth="1"/>
    <col min="275" max="511" width="9.140625" style="52"/>
    <col min="512" max="512" width="10" style="52" customWidth="1"/>
    <col min="513" max="513" width="9.140625" style="52"/>
    <col min="514" max="514" width="44" style="52" customWidth="1"/>
    <col min="515" max="515" width="8" style="52" customWidth="1"/>
    <col min="516" max="516" width="12" style="52" bestFit="1" customWidth="1"/>
    <col min="517" max="517" width="11.42578125" style="52" bestFit="1" customWidth="1"/>
    <col min="518" max="518" width="11.28515625" style="52" customWidth="1"/>
    <col min="519" max="519" width="9" style="52" customWidth="1"/>
    <col min="520" max="520" width="11" style="52" customWidth="1"/>
    <col min="521" max="521" width="10.42578125" style="52" customWidth="1"/>
    <col min="522" max="522" width="11.42578125" style="52" customWidth="1"/>
    <col min="523" max="523" width="9.140625" style="52" customWidth="1"/>
    <col min="524" max="524" width="11.42578125" style="52" customWidth="1"/>
    <col min="525" max="530" width="9.140625" style="52" customWidth="1"/>
    <col min="531" max="767" width="9.140625" style="52"/>
    <col min="768" max="768" width="10" style="52" customWidth="1"/>
    <col min="769" max="769" width="9.140625" style="52"/>
    <col min="770" max="770" width="44" style="52" customWidth="1"/>
    <col min="771" max="771" width="8" style="52" customWidth="1"/>
    <col min="772" max="772" width="12" style="52" bestFit="1" customWidth="1"/>
    <col min="773" max="773" width="11.42578125" style="52" bestFit="1" customWidth="1"/>
    <col min="774" max="774" width="11.28515625" style="52" customWidth="1"/>
    <col min="775" max="775" width="9" style="52" customWidth="1"/>
    <col min="776" max="776" width="11" style="52" customWidth="1"/>
    <col min="777" max="777" width="10.42578125" style="52" customWidth="1"/>
    <col min="778" max="778" width="11.42578125" style="52" customWidth="1"/>
    <col min="779" max="779" width="9.140625" style="52" customWidth="1"/>
    <col min="780" max="780" width="11.42578125" style="52" customWidth="1"/>
    <col min="781" max="786" width="9.140625" style="52" customWidth="1"/>
    <col min="787" max="1023" width="9.140625" style="52"/>
    <col min="1024" max="1024" width="10" style="52" customWidth="1"/>
    <col min="1025" max="1025" width="9.140625" style="52"/>
    <col min="1026" max="1026" width="44" style="52" customWidth="1"/>
    <col min="1027" max="1027" width="8" style="52" customWidth="1"/>
    <col min="1028" max="1028" width="12" style="52" bestFit="1" customWidth="1"/>
    <col min="1029" max="1029" width="11.42578125" style="52" bestFit="1" customWidth="1"/>
    <col min="1030" max="1030" width="11.28515625" style="52" customWidth="1"/>
    <col min="1031" max="1031" width="9" style="52" customWidth="1"/>
    <col min="1032" max="1032" width="11" style="52" customWidth="1"/>
    <col min="1033" max="1033" width="10.42578125" style="52" customWidth="1"/>
    <col min="1034" max="1034" width="11.42578125" style="52" customWidth="1"/>
    <col min="1035" max="1035" width="9.140625" style="52" customWidth="1"/>
    <col min="1036" max="1036" width="11.42578125" style="52" customWidth="1"/>
    <col min="1037" max="1042" width="9.140625" style="52" customWidth="1"/>
    <col min="1043" max="1279" width="9.140625" style="52"/>
    <col min="1280" max="1280" width="10" style="52" customWidth="1"/>
    <col min="1281" max="1281" width="9.140625" style="52"/>
    <col min="1282" max="1282" width="44" style="52" customWidth="1"/>
    <col min="1283" max="1283" width="8" style="52" customWidth="1"/>
    <col min="1284" max="1284" width="12" style="52" bestFit="1" customWidth="1"/>
    <col min="1285" max="1285" width="11.42578125" style="52" bestFit="1" customWidth="1"/>
    <col min="1286" max="1286" width="11.28515625" style="52" customWidth="1"/>
    <col min="1287" max="1287" width="9" style="52" customWidth="1"/>
    <col min="1288" max="1288" width="11" style="52" customWidth="1"/>
    <col min="1289" max="1289" width="10.42578125" style="52" customWidth="1"/>
    <col min="1290" max="1290" width="11.42578125" style="52" customWidth="1"/>
    <col min="1291" max="1291" width="9.140625" style="52" customWidth="1"/>
    <col min="1292" max="1292" width="11.42578125" style="52" customWidth="1"/>
    <col min="1293" max="1298" width="9.140625" style="52" customWidth="1"/>
    <col min="1299" max="1535" width="9.140625" style="52"/>
    <col min="1536" max="1536" width="10" style="52" customWidth="1"/>
    <col min="1537" max="1537" width="9.140625" style="52"/>
    <col min="1538" max="1538" width="44" style="52" customWidth="1"/>
    <col min="1539" max="1539" width="8" style="52" customWidth="1"/>
    <col min="1540" max="1540" width="12" style="52" bestFit="1" customWidth="1"/>
    <col min="1541" max="1541" width="11.42578125" style="52" bestFit="1" customWidth="1"/>
    <col min="1542" max="1542" width="11.28515625" style="52" customWidth="1"/>
    <col min="1543" max="1543" width="9" style="52" customWidth="1"/>
    <col min="1544" max="1544" width="11" style="52" customWidth="1"/>
    <col min="1545" max="1545" width="10.42578125" style="52" customWidth="1"/>
    <col min="1546" max="1546" width="11.42578125" style="52" customWidth="1"/>
    <col min="1547" max="1547" width="9.140625" style="52" customWidth="1"/>
    <col min="1548" max="1548" width="11.42578125" style="52" customWidth="1"/>
    <col min="1549" max="1554" width="9.140625" style="52" customWidth="1"/>
    <col min="1555" max="1791" width="9.140625" style="52"/>
    <col min="1792" max="1792" width="10" style="52" customWidth="1"/>
    <col min="1793" max="1793" width="9.140625" style="52"/>
    <col min="1794" max="1794" width="44" style="52" customWidth="1"/>
    <col min="1795" max="1795" width="8" style="52" customWidth="1"/>
    <col min="1796" max="1796" width="12" style="52" bestFit="1" customWidth="1"/>
    <col min="1797" max="1797" width="11.42578125" style="52" bestFit="1" customWidth="1"/>
    <col min="1798" max="1798" width="11.28515625" style="52" customWidth="1"/>
    <col min="1799" max="1799" width="9" style="52" customWidth="1"/>
    <col min="1800" max="1800" width="11" style="52" customWidth="1"/>
    <col min="1801" max="1801" width="10.42578125" style="52" customWidth="1"/>
    <col min="1802" max="1802" width="11.42578125" style="52" customWidth="1"/>
    <col min="1803" max="1803" width="9.140625" style="52" customWidth="1"/>
    <col min="1804" max="1804" width="11.42578125" style="52" customWidth="1"/>
    <col min="1805" max="1810" width="9.140625" style="52" customWidth="1"/>
    <col min="1811" max="2047" width="9.140625" style="52"/>
    <col min="2048" max="2048" width="10" style="52" customWidth="1"/>
    <col min="2049" max="2049" width="9.140625" style="52"/>
    <col min="2050" max="2050" width="44" style="52" customWidth="1"/>
    <col min="2051" max="2051" width="8" style="52" customWidth="1"/>
    <col min="2052" max="2052" width="12" style="52" bestFit="1" customWidth="1"/>
    <col min="2053" max="2053" width="11.42578125" style="52" bestFit="1" customWidth="1"/>
    <col min="2054" max="2054" width="11.28515625" style="52" customWidth="1"/>
    <col min="2055" max="2055" width="9" style="52" customWidth="1"/>
    <col min="2056" max="2056" width="11" style="52" customWidth="1"/>
    <col min="2057" max="2057" width="10.42578125" style="52" customWidth="1"/>
    <col min="2058" max="2058" width="11.42578125" style="52" customWidth="1"/>
    <col min="2059" max="2059" width="9.140625" style="52" customWidth="1"/>
    <col min="2060" max="2060" width="11.42578125" style="52" customWidth="1"/>
    <col min="2061" max="2066" width="9.140625" style="52" customWidth="1"/>
    <col min="2067" max="2303" width="9.140625" style="52"/>
    <col min="2304" max="2304" width="10" style="52" customWidth="1"/>
    <col min="2305" max="2305" width="9.140625" style="52"/>
    <col min="2306" max="2306" width="44" style="52" customWidth="1"/>
    <col min="2307" max="2307" width="8" style="52" customWidth="1"/>
    <col min="2308" max="2308" width="12" style="52" bestFit="1" customWidth="1"/>
    <col min="2309" max="2309" width="11.42578125" style="52" bestFit="1" customWidth="1"/>
    <col min="2310" max="2310" width="11.28515625" style="52" customWidth="1"/>
    <col min="2311" max="2311" width="9" style="52" customWidth="1"/>
    <col min="2312" max="2312" width="11" style="52" customWidth="1"/>
    <col min="2313" max="2313" width="10.42578125" style="52" customWidth="1"/>
    <col min="2314" max="2314" width="11.42578125" style="52" customWidth="1"/>
    <col min="2315" max="2315" width="9.140625" style="52" customWidth="1"/>
    <col min="2316" max="2316" width="11.42578125" style="52" customWidth="1"/>
    <col min="2317" max="2322" width="9.140625" style="52" customWidth="1"/>
    <col min="2323" max="2559" width="9.140625" style="52"/>
    <col min="2560" max="2560" width="10" style="52" customWidth="1"/>
    <col min="2561" max="2561" width="9.140625" style="52"/>
    <col min="2562" max="2562" width="44" style="52" customWidth="1"/>
    <col min="2563" max="2563" width="8" style="52" customWidth="1"/>
    <col min="2564" max="2564" width="12" style="52" bestFit="1" customWidth="1"/>
    <col min="2565" max="2565" width="11.42578125" style="52" bestFit="1" customWidth="1"/>
    <col min="2566" max="2566" width="11.28515625" style="52" customWidth="1"/>
    <col min="2567" max="2567" width="9" style="52" customWidth="1"/>
    <col min="2568" max="2568" width="11" style="52" customWidth="1"/>
    <col min="2569" max="2569" width="10.42578125" style="52" customWidth="1"/>
    <col min="2570" max="2570" width="11.42578125" style="52" customWidth="1"/>
    <col min="2571" max="2571" width="9.140625" style="52" customWidth="1"/>
    <col min="2572" max="2572" width="11.42578125" style="52" customWidth="1"/>
    <col min="2573" max="2578" width="9.140625" style="52" customWidth="1"/>
    <col min="2579" max="2815" width="9.140625" style="52"/>
    <col min="2816" max="2816" width="10" style="52" customWidth="1"/>
    <col min="2817" max="2817" width="9.140625" style="52"/>
    <col min="2818" max="2818" width="44" style="52" customWidth="1"/>
    <col min="2819" max="2819" width="8" style="52" customWidth="1"/>
    <col min="2820" max="2820" width="12" style="52" bestFit="1" customWidth="1"/>
    <col min="2821" max="2821" width="11.42578125" style="52" bestFit="1" customWidth="1"/>
    <col min="2822" max="2822" width="11.28515625" style="52" customWidth="1"/>
    <col min="2823" max="2823" width="9" style="52" customWidth="1"/>
    <col min="2824" max="2824" width="11" style="52" customWidth="1"/>
    <col min="2825" max="2825" width="10.42578125" style="52" customWidth="1"/>
    <col min="2826" max="2826" width="11.42578125" style="52" customWidth="1"/>
    <col min="2827" max="2827" width="9.140625" style="52" customWidth="1"/>
    <col min="2828" max="2828" width="11.42578125" style="52" customWidth="1"/>
    <col min="2829" max="2834" width="9.140625" style="52" customWidth="1"/>
    <col min="2835" max="3071" width="9.140625" style="52"/>
    <col min="3072" max="3072" width="10" style="52" customWidth="1"/>
    <col min="3073" max="3073" width="9.140625" style="52"/>
    <col min="3074" max="3074" width="44" style="52" customWidth="1"/>
    <col min="3075" max="3075" width="8" style="52" customWidth="1"/>
    <col min="3076" max="3076" width="12" style="52" bestFit="1" customWidth="1"/>
    <col min="3077" max="3077" width="11.42578125" style="52" bestFit="1" customWidth="1"/>
    <col min="3078" max="3078" width="11.28515625" style="52" customWidth="1"/>
    <col min="3079" max="3079" width="9" style="52" customWidth="1"/>
    <col min="3080" max="3080" width="11" style="52" customWidth="1"/>
    <col min="3081" max="3081" width="10.42578125" style="52" customWidth="1"/>
    <col min="3082" max="3082" width="11.42578125" style="52" customWidth="1"/>
    <col min="3083" max="3083" width="9.140625" style="52" customWidth="1"/>
    <col min="3084" max="3084" width="11.42578125" style="52" customWidth="1"/>
    <col min="3085" max="3090" width="9.140625" style="52" customWidth="1"/>
    <col min="3091" max="3327" width="9.140625" style="52"/>
    <col min="3328" max="3328" width="10" style="52" customWidth="1"/>
    <col min="3329" max="3329" width="9.140625" style="52"/>
    <col min="3330" max="3330" width="44" style="52" customWidth="1"/>
    <col min="3331" max="3331" width="8" style="52" customWidth="1"/>
    <col min="3332" max="3332" width="12" style="52" bestFit="1" customWidth="1"/>
    <col min="3333" max="3333" width="11.42578125" style="52" bestFit="1" customWidth="1"/>
    <col min="3334" max="3334" width="11.28515625" style="52" customWidth="1"/>
    <col min="3335" max="3335" width="9" style="52" customWidth="1"/>
    <col min="3336" max="3336" width="11" style="52" customWidth="1"/>
    <col min="3337" max="3337" width="10.42578125" style="52" customWidth="1"/>
    <col min="3338" max="3338" width="11.42578125" style="52" customWidth="1"/>
    <col min="3339" max="3339" width="9.140625" style="52" customWidth="1"/>
    <col min="3340" max="3340" width="11.42578125" style="52" customWidth="1"/>
    <col min="3341" max="3346" width="9.140625" style="52" customWidth="1"/>
    <col min="3347" max="3583" width="9.140625" style="52"/>
    <col min="3584" max="3584" width="10" style="52" customWidth="1"/>
    <col min="3585" max="3585" width="9.140625" style="52"/>
    <col min="3586" max="3586" width="44" style="52" customWidth="1"/>
    <col min="3587" max="3587" width="8" style="52" customWidth="1"/>
    <col min="3588" max="3588" width="12" style="52" bestFit="1" customWidth="1"/>
    <col min="3589" max="3589" width="11.42578125" style="52" bestFit="1" customWidth="1"/>
    <col min="3590" max="3590" width="11.28515625" style="52" customWidth="1"/>
    <col min="3591" max="3591" width="9" style="52" customWidth="1"/>
    <col min="3592" max="3592" width="11" style="52" customWidth="1"/>
    <col min="3593" max="3593" width="10.42578125" style="52" customWidth="1"/>
    <col min="3594" max="3594" width="11.42578125" style="52" customWidth="1"/>
    <col min="3595" max="3595" width="9.140625" style="52" customWidth="1"/>
    <col min="3596" max="3596" width="11.42578125" style="52" customWidth="1"/>
    <col min="3597" max="3602" width="9.140625" style="52" customWidth="1"/>
    <col min="3603" max="3839" width="9.140625" style="52"/>
    <col min="3840" max="3840" width="10" style="52" customWidth="1"/>
    <col min="3841" max="3841" width="9.140625" style="52"/>
    <col min="3842" max="3842" width="44" style="52" customWidth="1"/>
    <col min="3843" max="3843" width="8" style="52" customWidth="1"/>
    <col min="3844" max="3844" width="12" style="52" bestFit="1" customWidth="1"/>
    <col min="3845" max="3845" width="11.42578125" style="52" bestFit="1" customWidth="1"/>
    <col min="3846" max="3846" width="11.28515625" style="52" customWidth="1"/>
    <col min="3847" max="3847" width="9" style="52" customWidth="1"/>
    <col min="3848" max="3848" width="11" style="52" customWidth="1"/>
    <col min="3849" max="3849" width="10.42578125" style="52" customWidth="1"/>
    <col min="3850" max="3850" width="11.42578125" style="52" customWidth="1"/>
    <col min="3851" max="3851" width="9.140625" style="52" customWidth="1"/>
    <col min="3852" max="3852" width="11.42578125" style="52" customWidth="1"/>
    <col min="3853" max="3858" width="9.140625" style="52" customWidth="1"/>
    <col min="3859" max="4095" width="9.140625" style="52"/>
    <col min="4096" max="4096" width="10" style="52" customWidth="1"/>
    <col min="4097" max="4097" width="9.140625" style="52"/>
    <col min="4098" max="4098" width="44" style="52" customWidth="1"/>
    <col min="4099" max="4099" width="8" style="52" customWidth="1"/>
    <col min="4100" max="4100" width="12" style="52" bestFit="1" customWidth="1"/>
    <col min="4101" max="4101" width="11.42578125" style="52" bestFit="1" customWidth="1"/>
    <col min="4102" max="4102" width="11.28515625" style="52" customWidth="1"/>
    <col min="4103" max="4103" width="9" style="52" customWidth="1"/>
    <col min="4104" max="4104" width="11" style="52" customWidth="1"/>
    <col min="4105" max="4105" width="10.42578125" style="52" customWidth="1"/>
    <col min="4106" max="4106" width="11.42578125" style="52" customWidth="1"/>
    <col min="4107" max="4107" width="9.140625" style="52" customWidth="1"/>
    <col min="4108" max="4108" width="11.42578125" style="52" customWidth="1"/>
    <col min="4109" max="4114" width="9.140625" style="52" customWidth="1"/>
    <col min="4115" max="4351" width="9.140625" style="52"/>
    <col min="4352" max="4352" width="10" style="52" customWidth="1"/>
    <col min="4353" max="4353" width="9.140625" style="52"/>
    <col min="4354" max="4354" width="44" style="52" customWidth="1"/>
    <col min="4355" max="4355" width="8" style="52" customWidth="1"/>
    <col min="4356" max="4356" width="12" style="52" bestFit="1" customWidth="1"/>
    <col min="4357" max="4357" width="11.42578125" style="52" bestFit="1" customWidth="1"/>
    <col min="4358" max="4358" width="11.28515625" style="52" customWidth="1"/>
    <col min="4359" max="4359" width="9" style="52" customWidth="1"/>
    <col min="4360" max="4360" width="11" style="52" customWidth="1"/>
    <col min="4361" max="4361" width="10.42578125" style="52" customWidth="1"/>
    <col min="4362" max="4362" width="11.42578125" style="52" customWidth="1"/>
    <col min="4363" max="4363" width="9.140625" style="52" customWidth="1"/>
    <col min="4364" max="4364" width="11.42578125" style="52" customWidth="1"/>
    <col min="4365" max="4370" width="9.140625" style="52" customWidth="1"/>
    <col min="4371" max="4607" width="9.140625" style="52"/>
    <col min="4608" max="4608" width="10" style="52" customWidth="1"/>
    <col min="4609" max="4609" width="9.140625" style="52"/>
    <col min="4610" max="4610" width="44" style="52" customWidth="1"/>
    <col min="4611" max="4611" width="8" style="52" customWidth="1"/>
    <col min="4612" max="4612" width="12" style="52" bestFit="1" customWidth="1"/>
    <col min="4613" max="4613" width="11.42578125" style="52" bestFit="1" customWidth="1"/>
    <col min="4614" max="4614" width="11.28515625" style="52" customWidth="1"/>
    <col min="4615" max="4615" width="9" style="52" customWidth="1"/>
    <col min="4616" max="4616" width="11" style="52" customWidth="1"/>
    <col min="4617" max="4617" width="10.42578125" style="52" customWidth="1"/>
    <col min="4618" max="4618" width="11.42578125" style="52" customWidth="1"/>
    <col min="4619" max="4619" width="9.140625" style="52" customWidth="1"/>
    <col min="4620" max="4620" width="11.42578125" style="52" customWidth="1"/>
    <col min="4621" max="4626" width="9.140625" style="52" customWidth="1"/>
    <col min="4627" max="4863" width="9.140625" style="52"/>
    <col min="4864" max="4864" width="10" style="52" customWidth="1"/>
    <col min="4865" max="4865" width="9.140625" style="52"/>
    <col min="4866" max="4866" width="44" style="52" customWidth="1"/>
    <col min="4867" max="4867" width="8" style="52" customWidth="1"/>
    <col min="4868" max="4868" width="12" style="52" bestFit="1" customWidth="1"/>
    <col min="4869" max="4869" width="11.42578125" style="52" bestFit="1" customWidth="1"/>
    <col min="4870" max="4870" width="11.28515625" style="52" customWidth="1"/>
    <col min="4871" max="4871" width="9" style="52" customWidth="1"/>
    <col min="4872" max="4872" width="11" style="52" customWidth="1"/>
    <col min="4873" max="4873" width="10.42578125" style="52" customWidth="1"/>
    <col min="4874" max="4874" width="11.42578125" style="52" customWidth="1"/>
    <col min="4875" max="4875" width="9.140625" style="52" customWidth="1"/>
    <col min="4876" max="4876" width="11.42578125" style="52" customWidth="1"/>
    <col min="4877" max="4882" width="9.140625" style="52" customWidth="1"/>
    <col min="4883" max="5119" width="9.140625" style="52"/>
    <col min="5120" max="5120" width="10" style="52" customWidth="1"/>
    <col min="5121" max="5121" width="9.140625" style="52"/>
    <col min="5122" max="5122" width="44" style="52" customWidth="1"/>
    <col min="5123" max="5123" width="8" style="52" customWidth="1"/>
    <col min="5124" max="5124" width="12" style="52" bestFit="1" customWidth="1"/>
    <col min="5125" max="5125" width="11.42578125" style="52" bestFit="1" customWidth="1"/>
    <col min="5126" max="5126" width="11.28515625" style="52" customWidth="1"/>
    <col min="5127" max="5127" width="9" style="52" customWidth="1"/>
    <col min="5128" max="5128" width="11" style="52" customWidth="1"/>
    <col min="5129" max="5129" width="10.42578125" style="52" customWidth="1"/>
    <col min="5130" max="5130" width="11.42578125" style="52" customWidth="1"/>
    <col min="5131" max="5131" width="9.140625" style="52" customWidth="1"/>
    <col min="5132" max="5132" width="11.42578125" style="52" customWidth="1"/>
    <col min="5133" max="5138" width="9.140625" style="52" customWidth="1"/>
    <col min="5139" max="5375" width="9.140625" style="52"/>
    <col min="5376" max="5376" width="10" style="52" customWidth="1"/>
    <col min="5377" max="5377" width="9.140625" style="52"/>
    <col min="5378" max="5378" width="44" style="52" customWidth="1"/>
    <col min="5379" max="5379" width="8" style="52" customWidth="1"/>
    <col min="5380" max="5380" width="12" style="52" bestFit="1" customWidth="1"/>
    <col min="5381" max="5381" width="11.42578125" style="52" bestFit="1" customWidth="1"/>
    <col min="5382" max="5382" width="11.28515625" style="52" customWidth="1"/>
    <col min="5383" max="5383" width="9" style="52" customWidth="1"/>
    <col min="5384" max="5384" width="11" style="52" customWidth="1"/>
    <col min="5385" max="5385" width="10.42578125" style="52" customWidth="1"/>
    <col min="5386" max="5386" width="11.42578125" style="52" customWidth="1"/>
    <col min="5387" max="5387" width="9.140625" style="52" customWidth="1"/>
    <col min="5388" max="5388" width="11.42578125" style="52" customWidth="1"/>
    <col min="5389" max="5394" width="9.140625" style="52" customWidth="1"/>
    <col min="5395" max="5631" width="9.140625" style="52"/>
    <col min="5632" max="5632" width="10" style="52" customWidth="1"/>
    <col min="5633" max="5633" width="9.140625" style="52"/>
    <col min="5634" max="5634" width="44" style="52" customWidth="1"/>
    <col min="5635" max="5635" width="8" style="52" customWidth="1"/>
    <col min="5636" max="5636" width="12" style="52" bestFit="1" customWidth="1"/>
    <col min="5637" max="5637" width="11.42578125" style="52" bestFit="1" customWidth="1"/>
    <col min="5638" max="5638" width="11.28515625" style="52" customWidth="1"/>
    <col min="5639" max="5639" width="9" style="52" customWidth="1"/>
    <col min="5640" max="5640" width="11" style="52" customWidth="1"/>
    <col min="5641" max="5641" width="10.42578125" style="52" customWidth="1"/>
    <col min="5642" max="5642" width="11.42578125" style="52" customWidth="1"/>
    <col min="5643" max="5643" width="9.140625" style="52" customWidth="1"/>
    <col min="5644" max="5644" width="11.42578125" style="52" customWidth="1"/>
    <col min="5645" max="5650" width="9.140625" style="52" customWidth="1"/>
    <col min="5651" max="5887" width="9.140625" style="52"/>
    <col min="5888" max="5888" width="10" style="52" customWidth="1"/>
    <col min="5889" max="5889" width="9.140625" style="52"/>
    <col min="5890" max="5890" width="44" style="52" customWidth="1"/>
    <col min="5891" max="5891" width="8" style="52" customWidth="1"/>
    <col min="5892" max="5892" width="12" style="52" bestFit="1" customWidth="1"/>
    <col min="5893" max="5893" width="11.42578125" style="52" bestFit="1" customWidth="1"/>
    <col min="5894" max="5894" width="11.28515625" style="52" customWidth="1"/>
    <col min="5895" max="5895" width="9" style="52" customWidth="1"/>
    <col min="5896" max="5896" width="11" style="52" customWidth="1"/>
    <col min="5897" max="5897" width="10.42578125" style="52" customWidth="1"/>
    <col min="5898" max="5898" width="11.42578125" style="52" customWidth="1"/>
    <col min="5899" max="5899" width="9.140625" style="52" customWidth="1"/>
    <col min="5900" max="5900" width="11.42578125" style="52" customWidth="1"/>
    <col min="5901" max="5906" width="9.140625" style="52" customWidth="1"/>
    <col min="5907" max="6143" width="9.140625" style="52"/>
    <col min="6144" max="6144" width="10" style="52" customWidth="1"/>
    <col min="6145" max="6145" width="9.140625" style="52"/>
    <col min="6146" max="6146" width="44" style="52" customWidth="1"/>
    <col min="6147" max="6147" width="8" style="52" customWidth="1"/>
    <col min="6148" max="6148" width="12" style="52" bestFit="1" customWidth="1"/>
    <col min="6149" max="6149" width="11.42578125" style="52" bestFit="1" customWidth="1"/>
    <col min="6150" max="6150" width="11.28515625" style="52" customWidth="1"/>
    <col min="6151" max="6151" width="9" style="52" customWidth="1"/>
    <col min="6152" max="6152" width="11" style="52" customWidth="1"/>
    <col min="6153" max="6153" width="10.42578125" style="52" customWidth="1"/>
    <col min="6154" max="6154" width="11.42578125" style="52" customWidth="1"/>
    <col min="6155" max="6155" width="9.140625" style="52" customWidth="1"/>
    <col min="6156" max="6156" width="11.42578125" style="52" customWidth="1"/>
    <col min="6157" max="6162" width="9.140625" style="52" customWidth="1"/>
    <col min="6163" max="6399" width="9.140625" style="52"/>
    <col min="6400" max="6400" width="10" style="52" customWidth="1"/>
    <col min="6401" max="6401" width="9.140625" style="52"/>
    <col min="6402" max="6402" width="44" style="52" customWidth="1"/>
    <col min="6403" max="6403" width="8" style="52" customWidth="1"/>
    <col min="6404" max="6404" width="12" style="52" bestFit="1" customWidth="1"/>
    <col min="6405" max="6405" width="11.42578125" style="52" bestFit="1" customWidth="1"/>
    <col min="6406" max="6406" width="11.28515625" style="52" customWidth="1"/>
    <col min="6407" max="6407" width="9" style="52" customWidth="1"/>
    <col min="6408" max="6408" width="11" style="52" customWidth="1"/>
    <col min="6409" max="6409" width="10.42578125" style="52" customWidth="1"/>
    <col min="6410" max="6410" width="11.42578125" style="52" customWidth="1"/>
    <col min="6411" max="6411" width="9.140625" style="52" customWidth="1"/>
    <col min="6412" max="6412" width="11.42578125" style="52" customWidth="1"/>
    <col min="6413" max="6418" width="9.140625" style="52" customWidth="1"/>
    <col min="6419" max="6655" width="9.140625" style="52"/>
    <col min="6656" max="6656" width="10" style="52" customWidth="1"/>
    <col min="6657" max="6657" width="9.140625" style="52"/>
    <col min="6658" max="6658" width="44" style="52" customWidth="1"/>
    <col min="6659" max="6659" width="8" style="52" customWidth="1"/>
    <col min="6660" max="6660" width="12" style="52" bestFit="1" customWidth="1"/>
    <col min="6661" max="6661" width="11.42578125" style="52" bestFit="1" customWidth="1"/>
    <col min="6662" max="6662" width="11.28515625" style="52" customWidth="1"/>
    <col min="6663" max="6663" width="9" style="52" customWidth="1"/>
    <col min="6664" max="6664" width="11" style="52" customWidth="1"/>
    <col min="6665" max="6665" width="10.42578125" style="52" customWidth="1"/>
    <col min="6666" max="6666" width="11.42578125" style="52" customWidth="1"/>
    <col min="6667" max="6667" width="9.140625" style="52" customWidth="1"/>
    <col min="6668" max="6668" width="11.42578125" style="52" customWidth="1"/>
    <col min="6669" max="6674" width="9.140625" style="52" customWidth="1"/>
    <col min="6675" max="6911" width="9.140625" style="52"/>
    <col min="6912" max="6912" width="10" style="52" customWidth="1"/>
    <col min="6913" max="6913" width="9.140625" style="52"/>
    <col min="6914" max="6914" width="44" style="52" customWidth="1"/>
    <col min="6915" max="6915" width="8" style="52" customWidth="1"/>
    <col min="6916" max="6916" width="12" style="52" bestFit="1" customWidth="1"/>
    <col min="6917" max="6917" width="11.42578125" style="52" bestFit="1" customWidth="1"/>
    <col min="6918" max="6918" width="11.28515625" style="52" customWidth="1"/>
    <col min="6919" max="6919" width="9" style="52" customWidth="1"/>
    <col min="6920" max="6920" width="11" style="52" customWidth="1"/>
    <col min="6921" max="6921" width="10.42578125" style="52" customWidth="1"/>
    <col min="6922" max="6922" width="11.42578125" style="52" customWidth="1"/>
    <col min="6923" max="6923" width="9.140625" style="52" customWidth="1"/>
    <col min="6924" max="6924" width="11.42578125" style="52" customWidth="1"/>
    <col min="6925" max="6930" width="9.140625" style="52" customWidth="1"/>
    <col min="6931" max="7167" width="9.140625" style="52"/>
    <col min="7168" max="7168" width="10" style="52" customWidth="1"/>
    <col min="7169" max="7169" width="9.140625" style="52"/>
    <col min="7170" max="7170" width="44" style="52" customWidth="1"/>
    <col min="7171" max="7171" width="8" style="52" customWidth="1"/>
    <col min="7172" max="7172" width="12" style="52" bestFit="1" customWidth="1"/>
    <col min="7173" max="7173" width="11.42578125" style="52" bestFit="1" customWidth="1"/>
    <col min="7174" max="7174" width="11.28515625" style="52" customWidth="1"/>
    <col min="7175" max="7175" width="9" style="52" customWidth="1"/>
    <col min="7176" max="7176" width="11" style="52" customWidth="1"/>
    <col min="7177" max="7177" width="10.42578125" style="52" customWidth="1"/>
    <col min="7178" max="7178" width="11.42578125" style="52" customWidth="1"/>
    <col min="7179" max="7179" width="9.140625" style="52" customWidth="1"/>
    <col min="7180" max="7180" width="11.42578125" style="52" customWidth="1"/>
    <col min="7181" max="7186" width="9.140625" style="52" customWidth="1"/>
    <col min="7187" max="7423" width="9.140625" style="52"/>
    <col min="7424" max="7424" width="10" style="52" customWidth="1"/>
    <col min="7425" max="7425" width="9.140625" style="52"/>
    <col min="7426" max="7426" width="44" style="52" customWidth="1"/>
    <col min="7427" max="7427" width="8" style="52" customWidth="1"/>
    <col min="7428" max="7428" width="12" style="52" bestFit="1" customWidth="1"/>
    <col min="7429" max="7429" width="11.42578125" style="52" bestFit="1" customWidth="1"/>
    <col min="7430" max="7430" width="11.28515625" style="52" customWidth="1"/>
    <col min="7431" max="7431" width="9" style="52" customWidth="1"/>
    <col min="7432" max="7432" width="11" style="52" customWidth="1"/>
    <col min="7433" max="7433" width="10.42578125" style="52" customWidth="1"/>
    <col min="7434" max="7434" width="11.42578125" style="52" customWidth="1"/>
    <col min="7435" max="7435" width="9.140625" style="52" customWidth="1"/>
    <col min="7436" max="7436" width="11.42578125" style="52" customWidth="1"/>
    <col min="7437" max="7442" width="9.140625" style="52" customWidth="1"/>
    <col min="7443" max="7679" width="9.140625" style="52"/>
    <col min="7680" max="7680" width="10" style="52" customWidth="1"/>
    <col min="7681" max="7681" width="9.140625" style="52"/>
    <col min="7682" max="7682" width="44" style="52" customWidth="1"/>
    <col min="7683" max="7683" width="8" style="52" customWidth="1"/>
    <col min="7684" max="7684" width="12" style="52" bestFit="1" customWidth="1"/>
    <col min="7685" max="7685" width="11.42578125" style="52" bestFit="1" customWidth="1"/>
    <col min="7686" max="7686" width="11.28515625" style="52" customWidth="1"/>
    <col min="7687" max="7687" width="9" style="52" customWidth="1"/>
    <col min="7688" max="7688" width="11" style="52" customWidth="1"/>
    <col min="7689" max="7689" width="10.42578125" style="52" customWidth="1"/>
    <col min="7690" max="7690" width="11.42578125" style="52" customWidth="1"/>
    <col min="7691" max="7691" width="9.140625" style="52" customWidth="1"/>
    <col min="7692" max="7692" width="11.42578125" style="52" customWidth="1"/>
    <col min="7693" max="7698" width="9.140625" style="52" customWidth="1"/>
    <col min="7699" max="7935" width="9.140625" style="52"/>
    <col min="7936" max="7936" width="10" style="52" customWidth="1"/>
    <col min="7937" max="7937" width="9.140625" style="52"/>
    <col min="7938" max="7938" width="44" style="52" customWidth="1"/>
    <col min="7939" max="7939" width="8" style="52" customWidth="1"/>
    <col min="7940" max="7940" width="12" style="52" bestFit="1" customWidth="1"/>
    <col min="7941" max="7941" width="11.42578125" style="52" bestFit="1" customWidth="1"/>
    <col min="7942" max="7942" width="11.28515625" style="52" customWidth="1"/>
    <col min="7943" max="7943" width="9" style="52" customWidth="1"/>
    <col min="7944" max="7944" width="11" style="52" customWidth="1"/>
    <col min="7945" max="7945" width="10.42578125" style="52" customWidth="1"/>
    <col min="7946" max="7946" width="11.42578125" style="52" customWidth="1"/>
    <col min="7947" max="7947" width="9.140625" style="52" customWidth="1"/>
    <col min="7948" max="7948" width="11.42578125" style="52" customWidth="1"/>
    <col min="7949" max="7954" width="9.140625" style="52" customWidth="1"/>
    <col min="7955" max="8191" width="9.140625" style="52"/>
    <col min="8192" max="8192" width="10" style="52" customWidth="1"/>
    <col min="8193" max="8193" width="9.140625" style="52"/>
    <col min="8194" max="8194" width="44" style="52" customWidth="1"/>
    <col min="8195" max="8195" width="8" style="52" customWidth="1"/>
    <col min="8196" max="8196" width="12" style="52" bestFit="1" customWidth="1"/>
    <col min="8197" max="8197" width="11.42578125" style="52" bestFit="1" customWidth="1"/>
    <col min="8198" max="8198" width="11.28515625" style="52" customWidth="1"/>
    <col min="8199" max="8199" width="9" style="52" customWidth="1"/>
    <col min="8200" max="8200" width="11" style="52" customWidth="1"/>
    <col min="8201" max="8201" width="10.42578125" style="52" customWidth="1"/>
    <col min="8202" max="8202" width="11.42578125" style="52" customWidth="1"/>
    <col min="8203" max="8203" width="9.140625" style="52" customWidth="1"/>
    <col min="8204" max="8204" width="11.42578125" style="52" customWidth="1"/>
    <col min="8205" max="8210" width="9.140625" style="52" customWidth="1"/>
    <col min="8211" max="8447" width="9.140625" style="52"/>
    <col min="8448" max="8448" width="10" style="52" customWidth="1"/>
    <col min="8449" max="8449" width="9.140625" style="52"/>
    <col min="8450" max="8450" width="44" style="52" customWidth="1"/>
    <col min="8451" max="8451" width="8" style="52" customWidth="1"/>
    <col min="8452" max="8452" width="12" style="52" bestFit="1" customWidth="1"/>
    <col min="8453" max="8453" width="11.42578125" style="52" bestFit="1" customWidth="1"/>
    <col min="8454" max="8454" width="11.28515625" style="52" customWidth="1"/>
    <col min="8455" max="8455" width="9" style="52" customWidth="1"/>
    <col min="8456" max="8456" width="11" style="52" customWidth="1"/>
    <col min="8457" max="8457" width="10.42578125" style="52" customWidth="1"/>
    <col min="8458" max="8458" width="11.42578125" style="52" customWidth="1"/>
    <col min="8459" max="8459" width="9.140625" style="52" customWidth="1"/>
    <col min="8460" max="8460" width="11.42578125" style="52" customWidth="1"/>
    <col min="8461" max="8466" width="9.140625" style="52" customWidth="1"/>
    <col min="8467" max="8703" width="9.140625" style="52"/>
    <col min="8704" max="8704" width="10" style="52" customWidth="1"/>
    <col min="8705" max="8705" width="9.140625" style="52"/>
    <col min="8706" max="8706" width="44" style="52" customWidth="1"/>
    <col min="8707" max="8707" width="8" style="52" customWidth="1"/>
    <col min="8708" max="8708" width="12" style="52" bestFit="1" customWidth="1"/>
    <col min="8709" max="8709" width="11.42578125" style="52" bestFit="1" customWidth="1"/>
    <col min="8710" max="8710" width="11.28515625" style="52" customWidth="1"/>
    <col min="8711" max="8711" width="9" style="52" customWidth="1"/>
    <col min="8712" max="8712" width="11" style="52" customWidth="1"/>
    <col min="8713" max="8713" width="10.42578125" style="52" customWidth="1"/>
    <col min="8714" max="8714" width="11.42578125" style="52" customWidth="1"/>
    <col min="8715" max="8715" width="9.140625" style="52" customWidth="1"/>
    <col min="8716" max="8716" width="11.42578125" style="52" customWidth="1"/>
    <col min="8717" max="8722" width="9.140625" style="52" customWidth="1"/>
    <col min="8723" max="8959" width="9.140625" style="52"/>
    <col min="8960" max="8960" width="10" style="52" customWidth="1"/>
    <col min="8961" max="8961" width="9.140625" style="52"/>
    <col min="8962" max="8962" width="44" style="52" customWidth="1"/>
    <col min="8963" max="8963" width="8" style="52" customWidth="1"/>
    <col min="8964" max="8964" width="12" style="52" bestFit="1" customWidth="1"/>
    <col min="8965" max="8965" width="11.42578125" style="52" bestFit="1" customWidth="1"/>
    <col min="8966" max="8966" width="11.28515625" style="52" customWidth="1"/>
    <col min="8967" max="8967" width="9" style="52" customWidth="1"/>
    <col min="8968" max="8968" width="11" style="52" customWidth="1"/>
    <col min="8969" max="8969" width="10.42578125" style="52" customWidth="1"/>
    <col min="8970" max="8970" width="11.42578125" style="52" customWidth="1"/>
    <col min="8971" max="8971" width="9.140625" style="52" customWidth="1"/>
    <col min="8972" max="8972" width="11.42578125" style="52" customWidth="1"/>
    <col min="8973" max="8978" width="9.140625" style="52" customWidth="1"/>
    <col min="8979" max="9215" width="9.140625" style="52"/>
    <col min="9216" max="9216" width="10" style="52" customWidth="1"/>
    <col min="9217" max="9217" width="9.140625" style="52"/>
    <col min="9218" max="9218" width="44" style="52" customWidth="1"/>
    <col min="9219" max="9219" width="8" style="52" customWidth="1"/>
    <col min="9220" max="9220" width="12" style="52" bestFit="1" customWidth="1"/>
    <col min="9221" max="9221" width="11.42578125" style="52" bestFit="1" customWidth="1"/>
    <col min="9222" max="9222" width="11.28515625" style="52" customWidth="1"/>
    <col min="9223" max="9223" width="9" style="52" customWidth="1"/>
    <col min="9224" max="9224" width="11" style="52" customWidth="1"/>
    <col min="9225" max="9225" width="10.42578125" style="52" customWidth="1"/>
    <col min="9226" max="9226" width="11.42578125" style="52" customWidth="1"/>
    <col min="9227" max="9227" width="9.140625" style="52" customWidth="1"/>
    <col min="9228" max="9228" width="11.42578125" style="52" customWidth="1"/>
    <col min="9229" max="9234" width="9.140625" style="52" customWidth="1"/>
    <col min="9235" max="9471" width="9.140625" style="52"/>
    <col min="9472" max="9472" width="10" style="52" customWidth="1"/>
    <col min="9473" max="9473" width="9.140625" style="52"/>
    <col min="9474" max="9474" width="44" style="52" customWidth="1"/>
    <col min="9475" max="9475" width="8" style="52" customWidth="1"/>
    <col min="9476" max="9476" width="12" style="52" bestFit="1" customWidth="1"/>
    <col min="9477" max="9477" width="11.42578125" style="52" bestFit="1" customWidth="1"/>
    <col min="9478" max="9478" width="11.28515625" style="52" customWidth="1"/>
    <col min="9479" max="9479" width="9" style="52" customWidth="1"/>
    <col min="9480" max="9480" width="11" style="52" customWidth="1"/>
    <col min="9481" max="9481" width="10.42578125" style="52" customWidth="1"/>
    <col min="9482" max="9482" width="11.42578125" style="52" customWidth="1"/>
    <col min="9483" max="9483" width="9.140625" style="52" customWidth="1"/>
    <col min="9484" max="9484" width="11.42578125" style="52" customWidth="1"/>
    <col min="9485" max="9490" width="9.140625" style="52" customWidth="1"/>
    <col min="9491" max="9727" width="9.140625" style="52"/>
    <col min="9728" max="9728" width="10" style="52" customWidth="1"/>
    <col min="9729" max="9729" width="9.140625" style="52"/>
    <col min="9730" max="9730" width="44" style="52" customWidth="1"/>
    <col min="9731" max="9731" width="8" style="52" customWidth="1"/>
    <col min="9732" max="9732" width="12" style="52" bestFit="1" customWidth="1"/>
    <col min="9733" max="9733" width="11.42578125" style="52" bestFit="1" customWidth="1"/>
    <col min="9734" max="9734" width="11.28515625" style="52" customWidth="1"/>
    <col min="9735" max="9735" width="9" style="52" customWidth="1"/>
    <col min="9736" max="9736" width="11" style="52" customWidth="1"/>
    <col min="9737" max="9737" width="10.42578125" style="52" customWidth="1"/>
    <col min="9738" max="9738" width="11.42578125" style="52" customWidth="1"/>
    <col min="9739" max="9739" width="9.140625" style="52" customWidth="1"/>
    <col min="9740" max="9740" width="11.42578125" style="52" customWidth="1"/>
    <col min="9741" max="9746" width="9.140625" style="52" customWidth="1"/>
    <col min="9747" max="9983" width="9.140625" style="52"/>
    <col min="9984" max="9984" width="10" style="52" customWidth="1"/>
    <col min="9985" max="9985" width="9.140625" style="52"/>
    <col min="9986" max="9986" width="44" style="52" customWidth="1"/>
    <col min="9987" max="9987" width="8" style="52" customWidth="1"/>
    <col min="9988" max="9988" width="12" style="52" bestFit="1" customWidth="1"/>
    <col min="9989" max="9989" width="11.42578125" style="52" bestFit="1" customWidth="1"/>
    <col min="9990" max="9990" width="11.28515625" style="52" customWidth="1"/>
    <col min="9991" max="9991" width="9" style="52" customWidth="1"/>
    <col min="9992" max="9992" width="11" style="52" customWidth="1"/>
    <col min="9993" max="9993" width="10.42578125" style="52" customWidth="1"/>
    <col min="9994" max="9994" width="11.42578125" style="52" customWidth="1"/>
    <col min="9995" max="9995" width="9.140625" style="52" customWidth="1"/>
    <col min="9996" max="9996" width="11.42578125" style="52" customWidth="1"/>
    <col min="9997" max="10002" width="9.140625" style="52" customWidth="1"/>
    <col min="10003" max="10239" width="9.140625" style="52"/>
    <col min="10240" max="10240" width="10" style="52" customWidth="1"/>
    <col min="10241" max="10241" width="9.140625" style="52"/>
    <col min="10242" max="10242" width="44" style="52" customWidth="1"/>
    <col min="10243" max="10243" width="8" style="52" customWidth="1"/>
    <col min="10244" max="10244" width="12" style="52" bestFit="1" customWidth="1"/>
    <col min="10245" max="10245" width="11.42578125" style="52" bestFit="1" customWidth="1"/>
    <col min="10246" max="10246" width="11.28515625" style="52" customWidth="1"/>
    <col min="10247" max="10247" width="9" style="52" customWidth="1"/>
    <col min="10248" max="10248" width="11" style="52" customWidth="1"/>
    <col min="10249" max="10249" width="10.42578125" style="52" customWidth="1"/>
    <col min="10250" max="10250" width="11.42578125" style="52" customWidth="1"/>
    <col min="10251" max="10251" width="9.140625" style="52" customWidth="1"/>
    <col min="10252" max="10252" width="11.42578125" style="52" customWidth="1"/>
    <col min="10253" max="10258" width="9.140625" style="52" customWidth="1"/>
    <col min="10259" max="10495" width="9.140625" style="52"/>
    <col min="10496" max="10496" width="10" style="52" customWidth="1"/>
    <col min="10497" max="10497" width="9.140625" style="52"/>
    <col min="10498" max="10498" width="44" style="52" customWidth="1"/>
    <col min="10499" max="10499" width="8" style="52" customWidth="1"/>
    <col min="10500" max="10500" width="12" style="52" bestFit="1" customWidth="1"/>
    <col min="10501" max="10501" width="11.42578125" style="52" bestFit="1" customWidth="1"/>
    <col min="10502" max="10502" width="11.28515625" style="52" customWidth="1"/>
    <col min="10503" max="10503" width="9" style="52" customWidth="1"/>
    <col min="10504" max="10504" width="11" style="52" customWidth="1"/>
    <col min="10505" max="10505" width="10.42578125" style="52" customWidth="1"/>
    <col min="10506" max="10506" width="11.42578125" style="52" customWidth="1"/>
    <col min="10507" max="10507" width="9.140625" style="52" customWidth="1"/>
    <col min="10508" max="10508" width="11.42578125" style="52" customWidth="1"/>
    <col min="10509" max="10514" width="9.140625" style="52" customWidth="1"/>
    <col min="10515" max="10751" width="9.140625" style="52"/>
    <col min="10752" max="10752" width="10" style="52" customWidth="1"/>
    <col min="10753" max="10753" width="9.140625" style="52"/>
    <col min="10754" max="10754" width="44" style="52" customWidth="1"/>
    <col min="10755" max="10755" width="8" style="52" customWidth="1"/>
    <col min="10756" max="10756" width="12" style="52" bestFit="1" customWidth="1"/>
    <col min="10757" max="10757" width="11.42578125" style="52" bestFit="1" customWidth="1"/>
    <col min="10758" max="10758" width="11.28515625" style="52" customWidth="1"/>
    <col min="10759" max="10759" width="9" style="52" customWidth="1"/>
    <col min="10760" max="10760" width="11" style="52" customWidth="1"/>
    <col min="10761" max="10761" width="10.42578125" style="52" customWidth="1"/>
    <col min="10762" max="10762" width="11.42578125" style="52" customWidth="1"/>
    <col min="10763" max="10763" width="9.140625" style="52" customWidth="1"/>
    <col min="10764" max="10764" width="11.42578125" style="52" customWidth="1"/>
    <col min="10765" max="10770" width="9.140625" style="52" customWidth="1"/>
    <col min="10771" max="11007" width="9.140625" style="52"/>
    <col min="11008" max="11008" width="10" style="52" customWidth="1"/>
    <col min="11009" max="11009" width="9.140625" style="52"/>
    <col min="11010" max="11010" width="44" style="52" customWidth="1"/>
    <col min="11011" max="11011" width="8" style="52" customWidth="1"/>
    <col min="11012" max="11012" width="12" style="52" bestFit="1" customWidth="1"/>
    <col min="11013" max="11013" width="11.42578125" style="52" bestFit="1" customWidth="1"/>
    <col min="11014" max="11014" width="11.28515625" style="52" customWidth="1"/>
    <col min="11015" max="11015" width="9" style="52" customWidth="1"/>
    <col min="11016" max="11016" width="11" style="52" customWidth="1"/>
    <col min="11017" max="11017" width="10.42578125" style="52" customWidth="1"/>
    <col min="11018" max="11018" width="11.42578125" style="52" customWidth="1"/>
    <col min="11019" max="11019" width="9.140625" style="52" customWidth="1"/>
    <col min="11020" max="11020" width="11.42578125" style="52" customWidth="1"/>
    <col min="11021" max="11026" width="9.140625" style="52" customWidth="1"/>
    <col min="11027" max="11263" width="9.140625" style="52"/>
    <col min="11264" max="11264" width="10" style="52" customWidth="1"/>
    <col min="11265" max="11265" width="9.140625" style="52"/>
    <col min="11266" max="11266" width="44" style="52" customWidth="1"/>
    <col min="11267" max="11267" width="8" style="52" customWidth="1"/>
    <col min="11268" max="11268" width="12" style="52" bestFit="1" customWidth="1"/>
    <col min="11269" max="11269" width="11.42578125" style="52" bestFit="1" customWidth="1"/>
    <col min="11270" max="11270" width="11.28515625" style="52" customWidth="1"/>
    <col min="11271" max="11271" width="9" style="52" customWidth="1"/>
    <col min="11272" max="11272" width="11" style="52" customWidth="1"/>
    <col min="11273" max="11273" width="10.42578125" style="52" customWidth="1"/>
    <col min="11274" max="11274" width="11.42578125" style="52" customWidth="1"/>
    <col min="11275" max="11275" width="9.140625" style="52" customWidth="1"/>
    <col min="11276" max="11276" width="11.42578125" style="52" customWidth="1"/>
    <col min="11277" max="11282" width="9.140625" style="52" customWidth="1"/>
    <col min="11283" max="11519" width="9.140625" style="52"/>
    <col min="11520" max="11520" width="10" style="52" customWidth="1"/>
    <col min="11521" max="11521" width="9.140625" style="52"/>
    <col min="11522" max="11522" width="44" style="52" customWidth="1"/>
    <col min="11523" max="11523" width="8" style="52" customWidth="1"/>
    <col min="11524" max="11524" width="12" style="52" bestFit="1" customWidth="1"/>
    <col min="11525" max="11525" width="11.42578125" style="52" bestFit="1" customWidth="1"/>
    <col min="11526" max="11526" width="11.28515625" style="52" customWidth="1"/>
    <col min="11527" max="11527" width="9" style="52" customWidth="1"/>
    <col min="11528" max="11528" width="11" style="52" customWidth="1"/>
    <col min="11529" max="11529" width="10.42578125" style="52" customWidth="1"/>
    <col min="11530" max="11530" width="11.42578125" style="52" customWidth="1"/>
    <col min="11531" max="11531" width="9.140625" style="52" customWidth="1"/>
    <col min="11532" max="11532" width="11.42578125" style="52" customWidth="1"/>
    <col min="11533" max="11538" width="9.140625" style="52" customWidth="1"/>
    <col min="11539" max="11775" width="9.140625" style="52"/>
    <col min="11776" max="11776" width="10" style="52" customWidth="1"/>
    <col min="11777" max="11777" width="9.140625" style="52"/>
    <col min="11778" max="11778" width="44" style="52" customWidth="1"/>
    <col min="11779" max="11779" width="8" style="52" customWidth="1"/>
    <col min="11780" max="11780" width="12" style="52" bestFit="1" customWidth="1"/>
    <col min="11781" max="11781" width="11.42578125" style="52" bestFit="1" customWidth="1"/>
    <col min="11782" max="11782" width="11.28515625" style="52" customWidth="1"/>
    <col min="11783" max="11783" width="9" style="52" customWidth="1"/>
    <col min="11784" max="11784" width="11" style="52" customWidth="1"/>
    <col min="11785" max="11785" width="10.42578125" style="52" customWidth="1"/>
    <col min="11786" max="11786" width="11.42578125" style="52" customWidth="1"/>
    <col min="11787" max="11787" width="9.140625" style="52" customWidth="1"/>
    <col min="11788" max="11788" width="11.42578125" style="52" customWidth="1"/>
    <col min="11789" max="11794" width="9.140625" style="52" customWidth="1"/>
    <col min="11795" max="12031" width="9.140625" style="52"/>
    <col min="12032" max="12032" width="10" style="52" customWidth="1"/>
    <col min="12033" max="12033" width="9.140625" style="52"/>
    <col min="12034" max="12034" width="44" style="52" customWidth="1"/>
    <col min="12035" max="12035" width="8" style="52" customWidth="1"/>
    <col min="12036" max="12036" width="12" style="52" bestFit="1" customWidth="1"/>
    <col min="12037" max="12037" width="11.42578125" style="52" bestFit="1" customWidth="1"/>
    <col min="12038" max="12038" width="11.28515625" style="52" customWidth="1"/>
    <col min="12039" max="12039" width="9" style="52" customWidth="1"/>
    <col min="12040" max="12040" width="11" style="52" customWidth="1"/>
    <col min="12041" max="12041" width="10.42578125" style="52" customWidth="1"/>
    <col min="12042" max="12042" width="11.42578125" style="52" customWidth="1"/>
    <col min="12043" max="12043" width="9.140625" style="52" customWidth="1"/>
    <col min="12044" max="12044" width="11.42578125" style="52" customWidth="1"/>
    <col min="12045" max="12050" width="9.140625" style="52" customWidth="1"/>
    <col min="12051" max="12287" width="9.140625" style="52"/>
    <col min="12288" max="12288" width="10" style="52" customWidth="1"/>
    <col min="12289" max="12289" width="9.140625" style="52"/>
    <col min="12290" max="12290" width="44" style="52" customWidth="1"/>
    <col min="12291" max="12291" width="8" style="52" customWidth="1"/>
    <col min="12292" max="12292" width="12" style="52" bestFit="1" customWidth="1"/>
    <col min="12293" max="12293" width="11.42578125" style="52" bestFit="1" customWidth="1"/>
    <col min="12294" max="12294" width="11.28515625" style="52" customWidth="1"/>
    <col min="12295" max="12295" width="9" style="52" customWidth="1"/>
    <col min="12296" max="12296" width="11" style="52" customWidth="1"/>
    <col min="12297" max="12297" width="10.42578125" style="52" customWidth="1"/>
    <col min="12298" max="12298" width="11.42578125" style="52" customWidth="1"/>
    <col min="12299" max="12299" width="9.140625" style="52" customWidth="1"/>
    <col min="12300" max="12300" width="11.42578125" style="52" customWidth="1"/>
    <col min="12301" max="12306" width="9.140625" style="52" customWidth="1"/>
    <col min="12307" max="12543" width="9.140625" style="52"/>
    <col min="12544" max="12544" width="10" style="52" customWidth="1"/>
    <col min="12545" max="12545" width="9.140625" style="52"/>
    <col min="12546" max="12546" width="44" style="52" customWidth="1"/>
    <col min="12547" max="12547" width="8" style="52" customWidth="1"/>
    <col min="12548" max="12548" width="12" style="52" bestFit="1" customWidth="1"/>
    <col min="12549" max="12549" width="11.42578125" style="52" bestFit="1" customWidth="1"/>
    <col min="12550" max="12550" width="11.28515625" style="52" customWidth="1"/>
    <col min="12551" max="12551" width="9" style="52" customWidth="1"/>
    <col min="12552" max="12552" width="11" style="52" customWidth="1"/>
    <col min="12553" max="12553" width="10.42578125" style="52" customWidth="1"/>
    <col min="12554" max="12554" width="11.42578125" style="52" customWidth="1"/>
    <col min="12555" max="12555" width="9.140625" style="52" customWidth="1"/>
    <col min="12556" max="12556" width="11.42578125" style="52" customWidth="1"/>
    <col min="12557" max="12562" width="9.140625" style="52" customWidth="1"/>
    <col min="12563" max="12799" width="9.140625" style="52"/>
    <col min="12800" max="12800" width="10" style="52" customWidth="1"/>
    <col min="12801" max="12801" width="9.140625" style="52"/>
    <col min="12802" max="12802" width="44" style="52" customWidth="1"/>
    <col min="12803" max="12803" width="8" style="52" customWidth="1"/>
    <col min="12804" max="12804" width="12" style="52" bestFit="1" customWidth="1"/>
    <col min="12805" max="12805" width="11.42578125" style="52" bestFit="1" customWidth="1"/>
    <col min="12806" max="12806" width="11.28515625" style="52" customWidth="1"/>
    <col min="12807" max="12807" width="9" style="52" customWidth="1"/>
    <col min="12808" max="12808" width="11" style="52" customWidth="1"/>
    <col min="12809" max="12809" width="10.42578125" style="52" customWidth="1"/>
    <col min="12810" max="12810" width="11.42578125" style="52" customWidth="1"/>
    <col min="12811" max="12811" width="9.140625" style="52" customWidth="1"/>
    <col min="12812" max="12812" width="11.42578125" style="52" customWidth="1"/>
    <col min="12813" max="12818" width="9.140625" style="52" customWidth="1"/>
    <col min="12819" max="13055" width="9.140625" style="52"/>
    <col min="13056" max="13056" width="10" style="52" customWidth="1"/>
    <col min="13057" max="13057" width="9.140625" style="52"/>
    <col min="13058" max="13058" width="44" style="52" customWidth="1"/>
    <col min="13059" max="13059" width="8" style="52" customWidth="1"/>
    <col min="13060" max="13060" width="12" style="52" bestFit="1" customWidth="1"/>
    <col min="13061" max="13061" width="11.42578125" style="52" bestFit="1" customWidth="1"/>
    <col min="13062" max="13062" width="11.28515625" style="52" customWidth="1"/>
    <col min="13063" max="13063" width="9" style="52" customWidth="1"/>
    <col min="13064" max="13064" width="11" style="52" customWidth="1"/>
    <col min="13065" max="13065" width="10.42578125" style="52" customWidth="1"/>
    <col min="13066" max="13066" width="11.42578125" style="52" customWidth="1"/>
    <col min="13067" max="13067" width="9.140625" style="52" customWidth="1"/>
    <col min="13068" max="13068" width="11.42578125" style="52" customWidth="1"/>
    <col min="13069" max="13074" width="9.140625" style="52" customWidth="1"/>
    <col min="13075" max="13311" width="9.140625" style="52"/>
    <col min="13312" max="13312" width="10" style="52" customWidth="1"/>
    <col min="13313" max="13313" width="9.140625" style="52"/>
    <col min="13314" max="13314" width="44" style="52" customWidth="1"/>
    <col min="13315" max="13315" width="8" style="52" customWidth="1"/>
    <col min="13316" max="13316" width="12" style="52" bestFit="1" customWidth="1"/>
    <col min="13317" max="13317" width="11.42578125" style="52" bestFit="1" customWidth="1"/>
    <col min="13318" max="13318" width="11.28515625" style="52" customWidth="1"/>
    <col min="13319" max="13319" width="9" style="52" customWidth="1"/>
    <col min="13320" max="13320" width="11" style="52" customWidth="1"/>
    <col min="13321" max="13321" width="10.42578125" style="52" customWidth="1"/>
    <col min="13322" max="13322" width="11.42578125" style="52" customWidth="1"/>
    <col min="13323" max="13323" width="9.140625" style="52" customWidth="1"/>
    <col min="13324" max="13324" width="11.42578125" style="52" customWidth="1"/>
    <col min="13325" max="13330" width="9.140625" style="52" customWidth="1"/>
    <col min="13331" max="13567" width="9.140625" style="52"/>
    <col min="13568" max="13568" width="10" style="52" customWidth="1"/>
    <col min="13569" max="13569" width="9.140625" style="52"/>
    <col min="13570" max="13570" width="44" style="52" customWidth="1"/>
    <col min="13571" max="13571" width="8" style="52" customWidth="1"/>
    <col min="13572" max="13572" width="12" style="52" bestFit="1" customWidth="1"/>
    <col min="13573" max="13573" width="11.42578125" style="52" bestFit="1" customWidth="1"/>
    <col min="13574" max="13574" width="11.28515625" style="52" customWidth="1"/>
    <col min="13575" max="13575" width="9" style="52" customWidth="1"/>
    <col min="13576" max="13576" width="11" style="52" customWidth="1"/>
    <col min="13577" max="13577" width="10.42578125" style="52" customWidth="1"/>
    <col min="13578" max="13578" width="11.42578125" style="52" customWidth="1"/>
    <col min="13579" max="13579" width="9.140625" style="52" customWidth="1"/>
    <col min="13580" max="13580" width="11.42578125" style="52" customWidth="1"/>
    <col min="13581" max="13586" width="9.140625" style="52" customWidth="1"/>
    <col min="13587" max="13823" width="9.140625" style="52"/>
    <col min="13824" max="13824" width="10" style="52" customWidth="1"/>
    <col min="13825" max="13825" width="9.140625" style="52"/>
    <col min="13826" max="13826" width="44" style="52" customWidth="1"/>
    <col min="13827" max="13827" width="8" style="52" customWidth="1"/>
    <col min="13828" max="13828" width="12" style="52" bestFit="1" customWidth="1"/>
    <col min="13829" max="13829" width="11.42578125" style="52" bestFit="1" customWidth="1"/>
    <col min="13830" max="13830" width="11.28515625" style="52" customWidth="1"/>
    <col min="13831" max="13831" width="9" style="52" customWidth="1"/>
    <col min="13832" max="13832" width="11" style="52" customWidth="1"/>
    <col min="13833" max="13833" width="10.42578125" style="52" customWidth="1"/>
    <col min="13834" max="13834" width="11.42578125" style="52" customWidth="1"/>
    <col min="13835" max="13835" width="9.140625" style="52" customWidth="1"/>
    <col min="13836" max="13836" width="11.42578125" style="52" customWidth="1"/>
    <col min="13837" max="13842" width="9.140625" style="52" customWidth="1"/>
    <col min="13843" max="14079" width="9.140625" style="52"/>
    <col min="14080" max="14080" width="10" style="52" customWidth="1"/>
    <col min="14081" max="14081" width="9.140625" style="52"/>
    <col min="14082" max="14082" width="44" style="52" customWidth="1"/>
    <col min="14083" max="14083" width="8" style="52" customWidth="1"/>
    <col min="14084" max="14084" width="12" style="52" bestFit="1" customWidth="1"/>
    <col min="14085" max="14085" width="11.42578125" style="52" bestFit="1" customWidth="1"/>
    <col min="14086" max="14086" width="11.28515625" style="52" customWidth="1"/>
    <col min="14087" max="14087" width="9" style="52" customWidth="1"/>
    <col min="14088" max="14088" width="11" style="52" customWidth="1"/>
    <col min="14089" max="14089" width="10.42578125" style="52" customWidth="1"/>
    <col min="14090" max="14090" width="11.42578125" style="52" customWidth="1"/>
    <col min="14091" max="14091" width="9.140625" style="52" customWidth="1"/>
    <col min="14092" max="14092" width="11.42578125" style="52" customWidth="1"/>
    <col min="14093" max="14098" width="9.140625" style="52" customWidth="1"/>
    <col min="14099" max="14335" width="9.140625" style="52"/>
    <col min="14336" max="14336" width="10" style="52" customWidth="1"/>
    <col min="14337" max="14337" width="9.140625" style="52"/>
    <col min="14338" max="14338" width="44" style="52" customWidth="1"/>
    <col min="14339" max="14339" width="8" style="52" customWidth="1"/>
    <col min="14340" max="14340" width="12" style="52" bestFit="1" customWidth="1"/>
    <col min="14341" max="14341" width="11.42578125" style="52" bestFit="1" customWidth="1"/>
    <col min="14342" max="14342" width="11.28515625" style="52" customWidth="1"/>
    <col min="14343" max="14343" width="9" style="52" customWidth="1"/>
    <col min="14344" max="14344" width="11" style="52" customWidth="1"/>
    <col min="14345" max="14345" width="10.42578125" style="52" customWidth="1"/>
    <col min="14346" max="14346" width="11.42578125" style="52" customWidth="1"/>
    <col min="14347" max="14347" width="9.140625" style="52" customWidth="1"/>
    <col min="14348" max="14348" width="11.42578125" style="52" customWidth="1"/>
    <col min="14349" max="14354" width="9.140625" style="52" customWidth="1"/>
    <col min="14355" max="14591" width="9.140625" style="52"/>
    <col min="14592" max="14592" width="10" style="52" customWidth="1"/>
    <col min="14593" max="14593" width="9.140625" style="52"/>
    <col min="14594" max="14594" width="44" style="52" customWidth="1"/>
    <col min="14595" max="14595" width="8" style="52" customWidth="1"/>
    <col min="14596" max="14596" width="12" style="52" bestFit="1" customWidth="1"/>
    <col min="14597" max="14597" width="11.42578125" style="52" bestFit="1" customWidth="1"/>
    <col min="14598" max="14598" width="11.28515625" style="52" customWidth="1"/>
    <col min="14599" max="14599" width="9" style="52" customWidth="1"/>
    <col min="14600" max="14600" width="11" style="52" customWidth="1"/>
    <col min="14601" max="14601" width="10.42578125" style="52" customWidth="1"/>
    <col min="14602" max="14602" width="11.42578125" style="52" customWidth="1"/>
    <col min="14603" max="14603" width="9.140625" style="52" customWidth="1"/>
    <col min="14604" max="14604" width="11.42578125" style="52" customWidth="1"/>
    <col min="14605" max="14610" width="9.140625" style="52" customWidth="1"/>
    <col min="14611" max="14847" width="9.140625" style="52"/>
    <col min="14848" max="14848" width="10" style="52" customWidth="1"/>
    <col min="14849" max="14849" width="9.140625" style="52"/>
    <col min="14850" max="14850" width="44" style="52" customWidth="1"/>
    <col min="14851" max="14851" width="8" style="52" customWidth="1"/>
    <col min="14852" max="14852" width="12" style="52" bestFit="1" customWidth="1"/>
    <col min="14853" max="14853" width="11.42578125" style="52" bestFit="1" customWidth="1"/>
    <col min="14854" max="14854" width="11.28515625" style="52" customWidth="1"/>
    <col min="14855" max="14855" width="9" style="52" customWidth="1"/>
    <col min="14856" max="14856" width="11" style="52" customWidth="1"/>
    <col min="14857" max="14857" width="10.42578125" style="52" customWidth="1"/>
    <col min="14858" max="14858" width="11.42578125" style="52" customWidth="1"/>
    <col min="14859" max="14859" width="9.140625" style="52" customWidth="1"/>
    <col min="14860" max="14860" width="11.42578125" style="52" customWidth="1"/>
    <col min="14861" max="14866" width="9.140625" style="52" customWidth="1"/>
    <col min="14867" max="15103" width="9.140625" style="52"/>
    <col min="15104" max="15104" width="10" style="52" customWidth="1"/>
    <col min="15105" max="15105" width="9.140625" style="52"/>
    <col min="15106" max="15106" width="44" style="52" customWidth="1"/>
    <col min="15107" max="15107" width="8" style="52" customWidth="1"/>
    <col min="15108" max="15108" width="12" style="52" bestFit="1" customWidth="1"/>
    <col min="15109" max="15109" width="11.42578125" style="52" bestFit="1" customWidth="1"/>
    <col min="15110" max="15110" width="11.28515625" style="52" customWidth="1"/>
    <col min="15111" max="15111" width="9" style="52" customWidth="1"/>
    <col min="15112" max="15112" width="11" style="52" customWidth="1"/>
    <col min="15113" max="15113" width="10.42578125" style="52" customWidth="1"/>
    <col min="15114" max="15114" width="11.42578125" style="52" customWidth="1"/>
    <col min="15115" max="15115" width="9.140625" style="52" customWidth="1"/>
    <col min="15116" max="15116" width="11.42578125" style="52" customWidth="1"/>
    <col min="15117" max="15122" width="9.140625" style="52" customWidth="1"/>
    <col min="15123" max="15359" width="9.140625" style="52"/>
    <col min="15360" max="15360" width="10" style="52" customWidth="1"/>
    <col min="15361" max="15361" width="9.140625" style="52"/>
    <col min="15362" max="15362" width="44" style="52" customWidth="1"/>
    <col min="15363" max="15363" width="8" style="52" customWidth="1"/>
    <col min="15364" max="15364" width="12" style="52" bestFit="1" customWidth="1"/>
    <col min="15365" max="15365" width="11.42578125" style="52" bestFit="1" customWidth="1"/>
    <col min="15366" max="15366" width="11.28515625" style="52" customWidth="1"/>
    <col min="15367" max="15367" width="9" style="52" customWidth="1"/>
    <col min="15368" max="15368" width="11" style="52" customWidth="1"/>
    <col min="15369" max="15369" width="10.42578125" style="52" customWidth="1"/>
    <col min="15370" max="15370" width="11.42578125" style="52" customWidth="1"/>
    <col min="15371" max="15371" width="9.140625" style="52" customWidth="1"/>
    <col min="15372" max="15372" width="11.42578125" style="52" customWidth="1"/>
    <col min="15373" max="15378" width="9.140625" style="52" customWidth="1"/>
    <col min="15379" max="15615" width="9.140625" style="52"/>
    <col min="15616" max="15616" width="10" style="52" customWidth="1"/>
    <col min="15617" max="15617" width="9.140625" style="52"/>
    <col min="15618" max="15618" width="44" style="52" customWidth="1"/>
    <col min="15619" max="15619" width="8" style="52" customWidth="1"/>
    <col min="15620" max="15620" width="12" style="52" bestFit="1" customWidth="1"/>
    <col min="15621" max="15621" width="11.42578125" style="52" bestFit="1" customWidth="1"/>
    <col min="15622" max="15622" width="11.28515625" style="52" customWidth="1"/>
    <col min="15623" max="15623" width="9" style="52" customWidth="1"/>
    <col min="15624" max="15624" width="11" style="52" customWidth="1"/>
    <col min="15625" max="15625" width="10.42578125" style="52" customWidth="1"/>
    <col min="15626" max="15626" width="11.42578125" style="52" customWidth="1"/>
    <col min="15627" max="15627" width="9.140625" style="52" customWidth="1"/>
    <col min="15628" max="15628" width="11.42578125" style="52" customWidth="1"/>
    <col min="15629" max="15634" width="9.140625" style="52" customWidth="1"/>
    <col min="15635" max="15871" width="9.140625" style="52"/>
    <col min="15872" max="15872" width="10" style="52" customWidth="1"/>
    <col min="15873" max="15873" width="9.140625" style="52"/>
    <col min="15874" max="15874" width="44" style="52" customWidth="1"/>
    <col min="15875" max="15875" width="8" style="52" customWidth="1"/>
    <col min="15876" max="15876" width="12" style="52" bestFit="1" customWidth="1"/>
    <col min="15877" max="15877" width="11.42578125" style="52" bestFit="1" customWidth="1"/>
    <col min="15878" max="15878" width="11.28515625" style="52" customWidth="1"/>
    <col min="15879" max="15879" width="9" style="52" customWidth="1"/>
    <col min="15880" max="15880" width="11" style="52" customWidth="1"/>
    <col min="15881" max="15881" width="10.42578125" style="52" customWidth="1"/>
    <col min="15882" max="15882" width="11.42578125" style="52" customWidth="1"/>
    <col min="15883" max="15883" width="9.140625" style="52" customWidth="1"/>
    <col min="15884" max="15884" width="11.42578125" style="52" customWidth="1"/>
    <col min="15885" max="15890" width="9.140625" style="52" customWidth="1"/>
    <col min="15891" max="16127" width="9.140625" style="52"/>
    <col min="16128" max="16128" width="10" style="52" customWidth="1"/>
    <col min="16129" max="16129" width="9.140625" style="52"/>
    <col min="16130" max="16130" width="44" style="52" customWidth="1"/>
    <col min="16131" max="16131" width="8" style="52" customWidth="1"/>
    <col min="16132" max="16132" width="12" style="52" bestFit="1" customWidth="1"/>
    <col min="16133" max="16133" width="11.42578125" style="52" bestFit="1" customWidth="1"/>
    <col min="16134" max="16134" width="11.28515625" style="52" customWidth="1"/>
    <col min="16135" max="16135" width="9" style="52" customWidth="1"/>
    <col min="16136" max="16136" width="11" style="52" customWidth="1"/>
    <col min="16137" max="16137" width="10.42578125" style="52" customWidth="1"/>
    <col min="16138" max="16138" width="11.42578125" style="52" customWidth="1"/>
    <col min="16139" max="16139" width="9.140625" style="52" customWidth="1"/>
    <col min="16140" max="16140" width="11.42578125" style="52" customWidth="1"/>
    <col min="16141" max="16146" width="9.140625" style="52" customWidth="1"/>
    <col min="16147" max="16384" width="9.140625" style="52"/>
  </cols>
  <sheetData>
    <row r="1" spans="1:12" ht="42" customHeight="1" x14ac:dyDescent="0.2">
      <c r="A1" s="134" t="s">
        <v>24</v>
      </c>
      <c r="B1" s="134"/>
      <c r="C1" s="134"/>
      <c r="D1" s="134"/>
      <c r="E1" s="134"/>
      <c r="F1" s="134"/>
    </row>
    <row r="2" spans="1:12" ht="14.25" x14ac:dyDescent="0.2">
      <c r="A2" s="53"/>
      <c r="B2" s="53"/>
      <c r="C2" s="53"/>
      <c r="D2" s="53"/>
      <c r="E2" s="53"/>
      <c r="F2" s="53"/>
    </row>
    <row r="3" spans="1:12" ht="15" hidden="1" x14ac:dyDescent="0.2">
      <c r="A3" s="176" t="s">
        <v>14</v>
      </c>
      <c r="B3" s="176"/>
      <c r="C3" s="5">
        <v>103.4</v>
      </c>
      <c r="D3" s="54"/>
    </row>
    <row r="4" spans="1:12" hidden="1" x14ac:dyDescent="0.2">
      <c r="A4" s="56"/>
      <c r="B4" s="57"/>
      <c r="C4" s="58"/>
      <c r="D4" s="54"/>
    </row>
    <row r="5" spans="1:12" ht="31.5" x14ac:dyDescent="0.2">
      <c r="A5" s="150" t="s">
        <v>2</v>
      </c>
      <c r="B5" s="150"/>
      <c r="C5" s="150"/>
      <c r="D5" s="59" t="s">
        <v>3</v>
      </c>
      <c r="E5" s="60" t="s">
        <v>4</v>
      </c>
      <c r="F5" s="61" t="s">
        <v>5</v>
      </c>
      <c r="G5" s="62" t="s">
        <v>6</v>
      </c>
    </row>
    <row r="6" spans="1:12" ht="14.25" x14ac:dyDescent="0.2">
      <c r="A6" s="151" t="s">
        <v>29</v>
      </c>
      <c r="B6" s="151"/>
      <c r="C6" s="152"/>
      <c r="D6" s="63">
        <f>SUM(D7:D11)</f>
        <v>21365.605947264339</v>
      </c>
      <c r="E6" s="63">
        <f>SUM(E7:E11)</f>
        <v>1000</v>
      </c>
      <c r="F6" s="63">
        <f t="shared" ref="F6:F11" si="0">D6-E6</f>
        <v>20365.605947264339</v>
      </c>
      <c r="G6" s="64">
        <f>E6/D6</f>
        <v>4.6804195606164889E-2</v>
      </c>
    </row>
    <row r="7" spans="1:12" ht="15" x14ac:dyDescent="0.2">
      <c r="A7" s="146" t="s">
        <v>30</v>
      </c>
      <c r="B7" s="146"/>
      <c r="C7" s="153"/>
      <c r="D7" s="63">
        <v>8243.52</v>
      </c>
      <c r="E7" s="63">
        <v>272.4108108108108</v>
      </c>
      <c r="F7" s="63">
        <f t="shared" si="0"/>
        <v>7971.1091891891892</v>
      </c>
      <c r="G7" s="64"/>
      <c r="I7" s="65">
        <f>D7+D8+D9</f>
        <v>18228.405947264338</v>
      </c>
    </row>
    <row r="8" spans="1:12" ht="15" x14ac:dyDescent="0.2">
      <c r="A8" s="146" t="s">
        <v>31</v>
      </c>
      <c r="B8" s="146"/>
      <c r="C8" s="153"/>
      <c r="D8" s="63">
        <v>7654.2499472643376</v>
      </c>
      <c r="E8" s="63">
        <v>252.21756756756756</v>
      </c>
      <c r="F8" s="63">
        <f t="shared" si="0"/>
        <v>7402.0323796967705</v>
      </c>
      <c r="G8" s="64"/>
      <c r="I8" s="66">
        <f>I7-D6</f>
        <v>-3137.2000000000007</v>
      </c>
    </row>
    <row r="9" spans="1:12" s="68" customFormat="1" ht="15" x14ac:dyDescent="0.2">
      <c r="A9" s="146" t="s">
        <v>32</v>
      </c>
      <c r="B9" s="146"/>
      <c r="C9" s="153"/>
      <c r="D9" s="67">
        <f>D18</f>
        <v>2330.636</v>
      </c>
      <c r="E9" s="67">
        <v>76.02162162162162</v>
      </c>
      <c r="F9" s="63">
        <f t="shared" si="0"/>
        <v>2254.6143783783782</v>
      </c>
      <c r="G9" s="64"/>
      <c r="I9" s="66">
        <v>600.65</v>
      </c>
      <c r="J9" s="69" t="s">
        <v>33</v>
      </c>
    </row>
    <row r="10" spans="1:12" s="68" customFormat="1" ht="15" customHeight="1" x14ac:dyDescent="0.2">
      <c r="A10" s="146" t="s">
        <v>34</v>
      </c>
      <c r="B10" s="146"/>
      <c r="C10" s="153"/>
      <c r="D10" s="67">
        <v>666.95</v>
      </c>
      <c r="E10" s="67">
        <v>0</v>
      </c>
      <c r="F10" s="63">
        <f t="shared" si="0"/>
        <v>666.95</v>
      </c>
      <c r="G10" s="64"/>
      <c r="I10" s="66">
        <f>I9*H20</f>
        <v>252.21756756756756</v>
      </c>
      <c r="J10" s="69"/>
    </row>
    <row r="11" spans="1:12" s="68" customFormat="1" ht="15" x14ac:dyDescent="0.2">
      <c r="A11" s="146" t="s">
        <v>35</v>
      </c>
      <c r="B11" s="146"/>
      <c r="C11" s="153"/>
      <c r="D11" s="67">
        <v>2470.25</v>
      </c>
      <c r="E11" s="67">
        <v>399.35</v>
      </c>
      <c r="F11" s="63">
        <f t="shared" si="0"/>
        <v>2070.9</v>
      </c>
      <c r="G11" s="64"/>
      <c r="H11" s="66">
        <f>I9-D8-D9</f>
        <v>-9384.2359472643384</v>
      </c>
      <c r="I11" s="66">
        <f>I9*H21</f>
        <v>76.02162162162162</v>
      </c>
      <c r="J11" s="69">
        <v>31828.54</v>
      </c>
      <c r="L11" s="66">
        <f>I9-I10-D18</f>
        <v>-1982.2035675675675</v>
      </c>
    </row>
    <row r="12" spans="1:12" s="68" customFormat="1" ht="15" x14ac:dyDescent="0.2">
      <c r="A12" s="70"/>
      <c r="B12" s="70"/>
      <c r="C12" s="70"/>
      <c r="D12" s="71"/>
      <c r="E12" s="71"/>
      <c r="F12" s="72"/>
      <c r="G12" s="73"/>
      <c r="I12" s="66">
        <f>I9*H22</f>
        <v>272.4108108108108</v>
      </c>
      <c r="J12" s="69">
        <f>J11*H20</f>
        <v>13365.049426499671</v>
      </c>
    </row>
    <row r="13" spans="1:12" s="74" customFormat="1" x14ac:dyDescent="0.2">
      <c r="A13" s="154" t="s">
        <v>0</v>
      </c>
      <c r="B13" s="155"/>
      <c r="C13" s="156"/>
      <c r="D13" s="160">
        <f>D20</f>
        <v>13044.406000000001</v>
      </c>
    </row>
    <row r="14" spans="1:12" s="74" customFormat="1" x14ac:dyDescent="0.2">
      <c r="A14" s="157"/>
      <c r="B14" s="158"/>
      <c r="C14" s="159"/>
      <c r="D14" s="160"/>
    </row>
    <row r="15" spans="1:12" s="74" customFormat="1" ht="13.5" x14ac:dyDescent="0.2">
      <c r="A15" s="161" t="s">
        <v>11</v>
      </c>
      <c r="B15" s="161"/>
      <c r="C15" s="161"/>
      <c r="D15" s="161"/>
      <c r="H15" s="74">
        <v>12.7</v>
      </c>
      <c r="I15" s="65">
        <f>D6-I17</f>
        <v>13461.709947264339</v>
      </c>
    </row>
    <row r="16" spans="1:12" s="74" customFormat="1" ht="15" x14ac:dyDescent="0.2">
      <c r="A16" s="146" t="s">
        <v>36</v>
      </c>
      <c r="B16" s="146"/>
      <c r="C16" s="146"/>
      <c r="D16" s="75">
        <f>D7+D11</f>
        <v>10713.77</v>
      </c>
      <c r="H16" s="74">
        <v>15.17</v>
      </c>
      <c r="I16" s="76">
        <f>I15-D20</f>
        <v>417.30394726433769</v>
      </c>
      <c r="J16" s="77">
        <v>20.329999999999998</v>
      </c>
    </row>
    <row r="17" spans="1:10" s="74" customFormat="1" ht="15" x14ac:dyDescent="0.2">
      <c r="A17" s="145" t="s">
        <v>13</v>
      </c>
      <c r="B17" s="145"/>
      <c r="C17" s="145"/>
      <c r="D17" s="75">
        <v>0</v>
      </c>
      <c r="H17" s="39">
        <v>6.37</v>
      </c>
      <c r="I17" s="78">
        <f>H17*C3*12-D17</f>
        <v>7903.8960000000006</v>
      </c>
      <c r="J17" s="79" t="s">
        <v>16</v>
      </c>
    </row>
    <row r="18" spans="1:10" s="74" customFormat="1" ht="15" x14ac:dyDescent="0.2">
      <c r="A18" s="146" t="s">
        <v>7</v>
      </c>
      <c r="B18" s="146"/>
      <c r="C18" s="146"/>
      <c r="D18" s="80">
        <f>(H18*C3*7)+(C3*J18*5)</f>
        <v>2330.636</v>
      </c>
      <c r="H18" s="40">
        <v>1.92</v>
      </c>
      <c r="I18" s="79" t="s">
        <v>18</v>
      </c>
      <c r="J18" s="74">
        <v>1.82</v>
      </c>
    </row>
    <row r="19" spans="1:10" s="74" customFormat="1" ht="15" x14ac:dyDescent="0.2">
      <c r="A19" s="153" t="s">
        <v>37</v>
      </c>
      <c r="B19" s="174"/>
      <c r="C19" s="175"/>
      <c r="D19" s="82">
        <v>0</v>
      </c>
      <c r="H19" s="81"/>
      <c r="I19" s="79"/>
    </row>
    <row r="20" spans="1:10" ht="14.25" x14ac:dyDescent="0.2">
      <c r="A20" s="147" t="s">
        <v>12</v>
      </c>
      <c r="B20" s="148"/>
      <c r="C20" s="149"/>
      <c r="D20" s="83">
        <f>D16+D17+D18+D19</f>
        <v>13044.406000000001</v>
      </c>
      <c r="E20" s="52"/>
      <c r="F20" s="52"/>
      <c r="G20" s="52"/>
      <c r="H20" s="52">
        <f>H17/H16</f>
        <v>0.41990771259063941</v>
      </c>
      <c r="I20" s="52" t="s">
        <v>38</v>
      </c>
      <c r="J20" s="84">
        <f>H17/J16</f>
        <v>0.31333005410723075</v>
      </c>
    </row>
    <row r="21" spans="1:10" x14ac:dyDescent="0.2">
      <c r="B21" s="86"/>
      <c r="C21" s="86"/>
      <c r="E21" s="52"/>
      <c r="F21" s="52"/>
      <c r="G21" s="52"/>
      <c r="H21" s="52">
        <f>H18/H16</f>
        <v>0.12656558998022413</v>
      </c>
      <c r="I21" s="52" t="s">
        <v>39</v>
      </c>
      <c r="J21" s="88">
        <f>J18/J16</f>
        <v>8.9522872602065928E-2</v>
      </c>
    </row>
    <row r="22" spans="1:10" ht="15" x14ac:dyDescent="0.2">
      <c r="A22" s="171" t="s">
        <v>1</v>
      </c>
      <c r="B22" s="172"/>
      <c r="C22" s="172"/>
      <c r="D22" s="173"/>
      <c r="E22" s="52"/>
      <c r="F22" s="52"/>
      <c r="G22" s="52"/>
      <c r="H22" s="52">
        <f>1-H20-H21</f>
        <v>0.45352669742913643</v>
      </c>
      <c r="I22" s="52" t="s">
        <v>40</v>
      </c>
      <c r="J22" s="89">
        <f>1-J20-J21</f>
        <v>0.59714707329070327</v>
      </c>
    </row>
    <row r="23" spans="1:10" ht="21.75" customHeight="1" x14ac:dyDescent="0.2">
      <c r="A23" s="162" t="s">
        <v>25</v>
      </c>
      <c r="B23" s="163"/>
      <c r="C23" s="164"/>
      <c r="D23" s="90">
        <f>D6-D20</f>
        <v>8321.1999472643383</v>
      </c>
      <c r="E23" s="52"/>
      <c r="F23" s="52"/>
      <c r="G23" s="52"/>
    </row>
    <row r="24" spans="1:10" ht="15" hidden="1" x14ac:dyDescent="0.2">
      <c r="A24" s="91" t="s">
        <v>41</v>
      </c>
      <c r="B24" s="92"/>
      <c r="C24" s="93"/>
      <c r="D24" s="94">
        <f>D8-D17</f>
        <v>7654.2499472643376</v>
      </c>
      <c r="E24" s="52"/>
      <c r="F24" s="52"/>
      <c r="G24" s="52"/>
    </row>
    <row r="25" spans="1:10" ht="15" hidden="1" x14ac:dyDescent="0.2">
      <c r="A25" s="91" t="s">
        <v>42</v>
      </c>
      <c r="B25" s="92"/>
      <c r="C25" s="93"/>
      <c r="D25" s="94">
        <f>D23-D24</f>
        <v>666.95000000000073</v>
      </c>
      <c r="E25" s="52"/>
      <c r="F25" s="52"/>
      <c r="G25" s="52"/>
    </row>
    <row r="26" spans="1:10" ht="28.5" customHeight="1" x14ac:dyDescent="0.2">
      <c r="A26" s="165" t="s">
        <v>43</v>
      </c>
      <c r="B26" s="166"/>
      <c r="C26" s="167"/>
      <c r="D26" s="95">
        <f>D27+D28</f>
        <v>-6836.8279999999995</v>
      </c>
      <c r="E26" s="52"/>
      <c r="F26" s="52"/>
      <c r="G26" s="52"/>
      <c r="H26" s="52">
        <v>0.44</v>
      </c>
      <c r="I26" s="52" t="s">
        <v>44</v>
      </c>
    </row>
    <row r="27" spans="1:10" ht="15" hidden="1" x14ac:dyDescent="0.2">
      <c r="A27" s="96" t="s">
        <v>45</v>
      </c>
      <c r="B27" s="97"/>
      <c r="C27" s="98"/>
      <c r="D27" s="95">
        <f>'2015'!D27</f>
        <v>0</v>
      </c>
      <c r="E27" s="52"/>
      <c r="F27" s="52"/>
      <c r="G27" s="52"/>
    </row>
    <row r="28" spans="1:10" ht="15" hidden="1" x14ac:dyDescent="0.2">
      <c r="A28" s="96" t="s">
        <v>46</v>
      </c>
      <c r="B28" s="97"/>
      <c r="C28" s="98"/>
      <c r="D28" s="95">
        <f>'2015'!D28</f>
        <v>-6836.8279999999995</v>
      </c>
      <c r="E28" s="52"/>
      <c r="F28" s="52"/>
      <c r="G28" s="52"/>
    </row>
    <row r="29" spans="1:10" ht="27" customHeight="1" x14ac:dyDescent="0.2">
      <c r="A29" s="168" t="s">
        <v>47</v>
      </c>
      <c r="B29" s="169"/>
      <c r="C29" s="170"/>
      <c r="D29" s="99">
        <f>F6</f>
        <v>20365.605947264339</v>
      </c>
      <c r="E29" s="52"/>
      <c r="F29" s="52"/>
      <c r="G29" s="52"/>
    </row>
    <row r="30" spans="1:10" ht="15" x14ac:dyDescent="0.2">
      <c r="A30" s="96" t="s">
        <v>45</v>
      </c>
      <c r="B30" s="100"/>
      <c r="C30" s="101"/>
      <c r="D30" s="102">
        <f>F8</f>
        <v>7402.0323796967705</v>
      </c>
      <c r="E30" s="52"/>
      <c r="F30" s="52"/>
      <c r="G30" s="52"/>
    </row>
    <row r="31" spans="1:10" ht="15" x14ac:dyDescent="0.2">
      <c r="A31" s="96" t="s">
        <v>46</v>
      </c>
      <c r="B31" s="100"/>
      <c r="C31" s="101"/>
      <c r="D31" s="102">
        <f>F7+F9+F11+F10</f>
        <v>12963.573567567568</v>
      </c>
      <c r="E31" s="52"/>
      <c r="F31" s="52"/>
      <c r="G31" s="52"/>
    </row>
    <row r="32" spans="1:10" ht="27.75" customHeight="1" x14ac:dyDescent="0.2">
      <c r="A32" s="147" t="s">
        <v>48</v>
      </c>
      <c r="B32" s="148"/>
      <c r="C32" s="149"/>
      <c r="D32" s="103">
        <f>D24+D27-D30</f>
        <v>252.21756756756713</v>
      </c>
      <c r="E32" s="65"/>
      <c r="F32" s="52"/>
      <c r="G32" s="52"/>
    </row>
    <row r="33" spans="1:7" ht="26.25" customHeight="1" x14ac:dyDescent="0.2">
      <c r="A33" s="147" t="s">
        <v>49</v>
      </c>
      <c r="B33" s="148"/>
      <c r="C33" s="149"/>
      <c r="D33" s="103">
        <f>D25+D28-D31</f>
        <v>-19133.451567567565</v>
      </c>
      <c r="E33" s="65">
        <f>D32+D33</f>
        <v>-18881.233999999997</v>
      </c>
      <c r="F33" s="52"/>
      <c r="G33" s="52"/>
    </row>
    <row r="34" spans="1:7" x14ac:dyDescent="0.2">
      <c r="E34" s="52"/>
      <c r="F34" s="52"/>
      <c r="G34" s="52"/>
    </row>
    <row r="35" spans="1:7" ht="15" x14ac:dyDescent="0.2">
      <c r="A35" s="104" t="s">
        <v>19</v>
      </c>
      <c r="B35" s="104"/>
      <c r="C35" s="104"/>
      <c r="D35" s="105" t="s">
        <v>20</v>
      </c>
      <c r="E35" s="52"/>
      <c r="F35" s="52"/>
      <c r="G35" s="52"/>
    </row>
    <row r="36" spans="1:7" ht="15" x14ac:dyDescent="0.2">
      <c r="A36" s="104"/>
      <c r="B36" s="104"/>
      <c r="C36" s="104"/>
      <c r="D36" s="105"/>
      <c r="E36" s="52"/>
      <c r="F36" s="52"/>
      <c r="G36" s="52"/>
    </row>
    <row r="37" spans="1:7" ht="15" x14ac:dyDescent="0.2">
      <c r="A37" s="104"/>
      <c r="B37" s="104"/>
      <c r="C37" s="104"/>
      <c r="D37" s="105"/>
      <c r="E37" s="52"/>
      <c r="F37" s="52"/>
      <c r="G37" s="52"/>
    </row>
    <row r="38" spans="1:7" ht="15" x14ac:dyDescent="0.2">
      <c r="A38" s="104"/>
      <c r="B38" s="104"/>
      <c r="C38" s="104"/>
      <c r="D38" s="105"/>
      <c r="E38" s="52"/>
      <c r="F38" s="52"/>
      <c r="G38" s="52"/>
    </row>
    <row r="39" spans="1:7" ht="14.25" x14ac:dyDescent="0.2">
      <c r="A39" s="106"/>
      <c r="B39" s="106"/>
      <c r="C39" s="106"/>
      <c r="D39" s="107"/>
    </row>
    <row r="40" spans="1:7" ht="15" x14ac:dyDescent="0.2">
      <c r="A40" s="104" t="s">
        <v>21</v>
      </c>
      <c r="B40" s="108"/>
      <c r="C40" s="108"/>
      <c r="D40" s="109" t="s">
        <v>22</v>
      </c>
    </row>
  </sheetData>
  <mergeCells count="23">
    <mergeCell ref="A8:C8"/>
    <mergeCell ref="A1:F1"/>
    <mergeCell ref="A3:B3"/>
    <mergeCell ref="A5:C5"/>
    <mergeCell ref="A6:C6"/>
    <mergeCell ref="A7:C7"/>
    <mergeCell ref="A22:D22"/>
    <mergeCell ref="A9:C9"/>
    <mergeCell ref="A10:C10"/>
    <mergeCell ref="A11:C11"/>
    <mergeCell ref="A13:C14"/>
    <mergeCell ref="D13:D14"/>
    <mergeCell ref="A15:D15"/>
    <mergeCell ref="A16:C16"/>
    <mergeCell ref="A17:C17"/>
    <mergeCell ref="A18:C18"/>
    <mergeCell ref="A19:C19"/>
    <mergeCell ref="A20:C20"/>
    <mergeCell ref="A23:C23"/>
    <mergeCell ref="A26:C26"/>
    <mergeCell ref="A29:C29"/>
    <mergeCell ref="A32:C32"/>
    <mergeCell ref="A33:C33"/>
  </mergeCells>
  <pageMargins left="0.7" right="0.7" top="0.75" bottom="0.75" header="0.3" footer="0.3"/>
  <pageSetup paperSize="9" scale="85" orientation="portrait" verticalDpi="0" r:id="rId1"/>
  <colBreaks count="1" manualBreakCount="1">
    <brk id="7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30" zoomScaleNormal="130" workbookViewId="0">
      <selection activeCell="D17" sqref="D17"/>
    </sheetView>
  </sheetViews>
  <sheetFormatPr defaultRowHeight="12.75" x14ac:dyDescent="0.2"/>
  <cols>
    <col min="1" max="1" width="10" style="85" customWidth="1"/>
    <col min="2" max="2" width="9.140625" style="85"/>
    <col min="3" max="3" width="44" style="85" customWidth="1"/>
    <col min="4" max="4" width="11.85546875" style="87" customWidth="1"/>
    <col min="5" max="5" width="10.85546875" style="55" customWidth="1"/>
    <col min="6" max="6" width="11.28515625" style="55" customWidth="1"/>
    <col min="7" max="7" width="9" style="51" customWidth="1"/>
    <col min="8" max="8" width="11" style="52" customWidth="1"/>
    <col min="9" max="9" width="11.42578125" style="52" bestFit="1" customWidth="1"/>
    <col min="10" max="10" width="11.42578125" style="52" customWidth="1"/>
    <col min="11" max="11" width="9.140625" style="52" customWidth="1"/>
    <col min="12" max="12" width="11.42578125" style="52" customWidth="1"/>
    <col min="13" max="18" width="9.140625" style="52" customWidth="1"/>
    <col min="19" max="255" width="9.140625" style="52"/>
    <col min="256" max="256" width="10" style="52" customWidth="1"/>
    <col min="257" max="257" width="9.140625" style="52"/>
    <col min="258" max="258" width="44" style="52" customWidth="1"/>
    <col min="259" max="259" width="8" style="52" customWidth="1"/>
    <col min="260" max="260" width="12" style="52" bestFit="1" customWidth="1"/>
    <col min="261" max="261" width="11.42578125" style="52" bestFit="1" customWidth="1"/>
    <col min="262" max="262" width="11.28515625" style="52" customWidth="1"/>
    <col min="263" max="263" width="9" style="52" customWidth="1"/>
    <col min="264" max="264" width="11" style="52" customWidth="1"/>
    <col min="265" max="265" width="10.42578125" style="52" customWidth="1"/>
    <col min="266" max="266" width="11.42578125" style="52" customWidth="1"/>
    <col min="267" max="267" width="9.140625" style="52" customWidth="1"/>
    <col min="268" max="268" width="11.42578125" style="52" customWidth="1"/>
    <col min="269" max="274" width="9.140625" style="52" customWidth="1"/>
    <col min="275" max="511" width="9.140625" style="52"/>
    <col min="512" max="512" width="10" style="52" customWidth="1"/>
    <col min="513" max="513" width="9.140625" style="52"/>
    <col min="514" max="514" width="44" style="52" customWidth="1"/>
    <col min="515" max="515" width="8" style="52" customWidth="1"/>
    <col min="516" max="516" width="12" style="52" bestFit="1" customWidth="1"/>
    <col min="517" max="517" width="11.42578125" style="52" bestFit="1" customWidth="1"/>
    <col min="518" max="518" width="11.28515625" style="52" customWidth="1"/>
    <col min="519" max="519" width="9" style="52" customWidth="1"/>
    <col min="520" max="520" width="11" style="52" customWidth="1"/>
    <col min="521" max="521" width="10.42578125" style="52" customWidth="1"/>
    <col min="522" max="522" width="11.42578125" style="52" customWidth="1"/>
    <col min="523" max="523" width="9.140625" style="52" customWidth="1"/>
    <col min="524" max="524" width="11.42578125" style="52" customWidth="1"/>
    <col min="525" max="530" width="9.140625" style="52" customWidth="1"/>
    <col min="531" max="767" width="9.140625" style="52"/>
    <col min="768" max="768" width="10" style="52" customWidth="1"/>
    <col min="769" max="769" width="9.140625" style="52"/>
    <col min="770" max="770" width="44" style="52" customWidth="1"/>
    <col min="771" max="771" width="8" style="52" customWidth="1"/>
    <col min="772" max="772" width="12" style="52" bestFit="1" customWidth="1"/>
    <col min="773" max="773" width="11.42578125" style="52" bestFit="1" customWidth="1"/>
    <col min="774" max="774" width="11.28515625" style="52" customWidth="1"/>
    <col min="775" max="775" width="9" style="52" customWidth="1"/>
    <col min="776" max="776" width="11" style="52" customWidth="1"/>
    <col min="777" max="777" width="10.42578125" style="52" customWidth="1"/>
    <col min="778" max="778" width="11.42578125" style="52" customWidth="1"/>
    <col min="779" max="779" width="9.140625" style="52" customWidth="1"/>
    <col min="780" max="780" width="11.42578125" style="52" customWidth="1"/>
    <col min="781" max="786" width="9.140625" style="52" customWidth="1"/>
    <col min="787" max="1023" width="9.140625" style="52"/>
    <col min="1024" max="1024" width="10" style="52" customWidth="1"/>
    <col min="1025" max="1025" width="9.140625" style="52"/>
    <col min="1026" max="1026" width="44" style="52" customWidth="1"/>
    <col min="1027" max="1027" width="8" style="52" customWidth="1"/>
    <col min="1028" max="1028" width="12" style="52" bestFit="1" customWidth="1"/>
    <col min="1029" max="1029" width="11.42578125" style="52" bestFit="1" customWidth="1"/>
    <col min="1030" max="1030" width="11.28515625" style="52" customWidth="1"/>
    <col min="1031" max="1031" width="9" style="52" customWidth="1"/>
    <col min="1032" max="1032" width="11" style="52" customWidth="1"/>
    <col min="1033" max="1033" width="10.42578125" style="52" customWidth="1"/>
    <col min="1034" max="1034" width="11.42578125" style="52" customWidth="1"/>
    <col min="1035" max="1035" width="9.140625" style="52" customWidth="1"/>
    <col min="1036" max="1036" width="11.42578125" style="52" customWidth="1"/>
    <col min="1037" max="1042" width="9.140625" style="52" customWidth="1"/>
    <col min="1043" max="1279" width="9.140625" style="52"/>
    <col min="1280" max="1280" width="10" style="52" customWidth="1"/>
    <col min="1281" max="1281" width="9.140625" style="52"/>
    <col min="1282" max="1282" width="44" style="52" customWidth="1"/>
    <col min="1283" max="1283" width="8" style="52" customWidth="1"/>
    <col min="1284" max="1284" width="12" style="52" bestFit="1" customWidth="1"/>
    <col min="1285" max="1285" width="11.42578125" style="52" bestFit="1" customWidth="1"/>
    <col min="1286" max="1286" width="11.28515625" style="52" customWidth="1"/>
    <col min="1287" max="1287" width="9" style="52" customWidth="1"/>
    <col min="1288" max="1288" width="11" style="52" customWidth="1"/>
    <col min="1289" max="1289" width="10.42578125" style="52" customWidth="1"/>
    <col min="1290" max="1290" width="11.42578125" style="52" customWidth="1"/>
    <col min="1291" max="1291" width="9.140625" style="52" customWidth="1"/>
    <col min="1292" max="1292" width="11.42578125" style="52" customWidth="1"/>
    <col min="1293" max="1298" width="9.140625" style="52" customWidth="1"/>
    <col min="1299" max="1535" width="9.140625" style="52"/>
    <col min="1536" max="1536" width="10" style="52" customWidth="1"/>
    <col min="1537" max="1537" width="9.140625" style="52"/>
    <col min="1538" max="1538" width="44" style="52" customWidth="1"/>
    <col min="1539" max="1539" width="8" style="52" customWidth="1"/>
    <col min="1540" max="1540" width="12" style="52" bestFit="1" customWidth="1"/>
    <col min="1541" max="1541" width="11.42578125" style="52" bestFit="1" customWidth="1"/>
    <col min="1542" max="1542" width="11.28515625" style="52" customWidth="1"/>
    <col min="1543" max="1543" width="9" style="52" customWidth="1"/>
    <col min="1544" max="1544" width="11" style="52" customWidth="1"/>
    <col min="1545" max="1545" width="10.42578125" style="52" customWidth="1"/>
    <col min="1546" max="1546" width="11.42578125" style="52" customWidth="1"/>
    <col min="1547" max="1547" width="9.140625" style="52" customWidth="1"/>
    <col min="1548" max="1548" width="11.42578125" style="52" customWidth="1"/>
    <col min="1549" max="1554" width="9.140625" style="52" customWidth="1"/>
    <col min="1555" max="1791" width="9.140625" style="52"/>
    <col min="1792" max="1792" width="10" style="52" customWidth="1"/>
    <col min="1793" max="1793" width="9.140625" style="52"/>
    <col min="1794" max="1794" width="44" style="52" customWidth="1"/>
    <col min="1795" max="1795" width="8" style="52" customWidth="1"/>
    <col min="1796" max="1796" width="12" style="52" bestFit="1" customWidth="1"/>
    <col min="1797" max="1797" width="11.42578125" style="52" bestFit="1" customWidth="1"/>
    <col min="1798" max="1798" width="11.28515625" style="52" customWidth="1"/>
    <col min="1799" max="1799" width="9" style="52" customWidth="1"/>
    <col min="1800" max="1800" width="11" style="52" customWidth="1"/>
    <col min="1801" max="1801" width="10.42578125" style="52" customWidth="1"/>
    <col min="1802" max="1802" width="11.42578125" style="52" customWidth="1"/>
    <col min="1803" max="1803" width="9.140625" style="52" customWidth="1"/>
    <col min="1804" max="1804" width="11.42578125" style="52" customWidth="1"/>
    <col min="1805" max="1810" width="9.140625" style="52" customWidth="1"/>
    <col min="1811" max="2047" width="9.140625" style="52"/>
    <col min="2048" max="2048" width="10" style="52" customWidth="1"/>
    <col min="2049" max="2049" width="9.140625" style="52"/>
    <col min="2050" max="2050" width="44" style="52" customWidth="1"/>
    <col min="2051" max="2051" width="8" style="52" customWidth="1"/>
    <col min="2052" max="2052" width="12" style="52" bestFit="1" customWidth="1"/>
    <col min="2053" max="2053" width="11.42578125" style="52" bestFit="1" customWidth="1"/>
    <col min="2054" max="2054" width="11.28515625" style="52" customWidth="1"/>
    <col min="2055" max="2055" width="9" style="52" customWidth="1"/>
    <col min="2056" max="2056" width="11" style="52" customWidth="1"/>
    <col min="2057" max="2057" width="10.42578125" style="52" customWidth="1"/>
    <col min="2058" max="2058" width="11.42578125" style="52" customWidth="1"/>
    <col min="2059" max="2059" width="9.140625" style="52" customWidth="1"/>
    <col min="2060" max="2060" width="11.42578125" style="52" customWidth="1"/>
    <col min="2061" max="2066" width="9.140625" style="52" customWidth="1"/>
    <col min="2067" max="2303" width="9.140625" style="52"/>
    <col min="2304" max="2304" width="10" style="52" customWidth="1"/>
    <col min="2305" max="2305" width="9.140625" style="52"/>
    <col min="2306" max="2306" width="44" style="52" customWidth="1"/>
    <col min="2307" max="2307" width="8" style="52" customWidth="1"/>
    <col min="2308" max="2308" width="12" style="52" bestFit="1" customWidth="1"/>
    <col min="2309" max="2309" width="11.42578125" style="52" bestFit="1" customWidth="1"/>
    <col min="2310" max="2310" width="11.28515625" style="52" customWidth="1"/>
    <col min="2311" max="2311" width="9" style="52" customWidth="1"/>
    <col min="2312" max="2312" width="11" style="52" customWidth="1"/>
    <col min="2313" max="2313" width="10.42578125" style="52" customWidth="1"/>
    <col min="2314" max="2314" width="11.42578125" style="52" customWidth="1"/>
    <col min="2315" max="2315" width="9.140625" style="52" customWidth="1"/>
    <col min="2316" max="2316" width="11.42578125" style="52" customWidth="1"/>
    <col min="2317" max="2322" width="9.140625" style="52" customWidth="1"/>
    <col min="2323" max="2559" width="9.140625" style="52"/>
    <col min="2560" max="2560" width="10" style="52" customWidth="1"/>
    <col min="2561" max="2561" width="9.140625" style="52"/>
    <col min="2562" max="2562" width="44" style="52" customWidth="1"/>
    <col min="2563" max="2563" width="8" style="52" customWidth="1"/>
    <col min="2564" max="2564" width="12" style="52" bestFit="1" customWidth="1"/>
    <col min="2565" max="2565" width="11.42578125" style="52" bestFit="1" customWidth="1"/>
    <col min="2566" max="2566" width="11.28515625" style="52" customWidth="1"/>
    <col min="2567" max="2567" width="9" style="52" customWidth="1"/>
    <col min="2568" max="2568" width="11" style="52" customWidth="1"/>
    <col min="2569" max="2569" width="10.42578125" style="52" customWidth="1"/>
    <col min="2570" max="2570" width="11.42578125" style="52" customWidth="1"/>
    <col min="2571" max="2571" width="9.140625" style="52" customWidth="1"/>
    <col min="2572" max="2572" width="11.42578125" style="52" customWidth="1"/>
    <col min="2573" max="2578" width="9.140625" style="52" customWidth="1"/>
    <col min="2579" max="2815" width="9.140625" style="52"/>
    <col min="2816" max="2816" width="10" style="52" customWidth="1"/>
    <col min="2817" max="2817" width="9.140625" style="52"/>
    <col min="2818" max="2818" width="44" style="52" customWidth="1"/>
    <col min="2819" max="2819" width="8" style="52" customWidth="1"/>
    <col min="2820" max="2820" width="12" style="52" bestFit="1" customWidth="1"/>
    <col min="2821" max="2821" width="11.42578125" style="52" bestFit="1" customWidth="1"/>
    <col min="2822" max="2822" width="11.28515625" style="52" customWidth="1"/>
    <col min="2823" max="2823" width="9" style="52" customWidth="1"/>
    <col min="2824" max="2824" width="11" style="52" customWidth="1"/>
    <col min="2825" max="2825" width="10.42578125" style="52" customWidth="1"/>
    <col min="2826" max="2826" width="11.42578125" style="52" customWidth="1"/>
    <col min="2827" max="2827" width="9.140625" style="52" customWidth="1"/>
    <col min="2828" max="2828" width="11.42578125" style="52" customWidth="1"/>
    <col min="2829" max="2834" width="9.140625" style="52" customWidth="1"/>
    <col min="2835" max="3071" width="9.140625" style="52"/>
    <col min="3072" max="3072" width="10" style="52" customWidth="1"/>
    <col min="3073" max="3073" width="9.140625" style="52"/>
    <col min="3074" max="3074" width="44" style="52" customWidth="1"/>
    <col min="3075" max="3075" width="8" style="52" customWidth="1"/>
    <col min="3076" max="3076" width="12" style="52" bestFit="1" customWidth="1"/>
    <col min="3077" max="3077" width="11.42578125" style="52" bestFit="1" customWidth="1"/>
    <col min="3078" max="3078" width="11.28515625" style="52" customWidth="1"/>
    <col min="3079" max="3079" width="9" style="52" customWidth="1"/>
    <col min="3080" max="3080" width="11" style="52" customWidth="1"/>
    <col min="3081" max="3081" width="10.42578125" style="52" customWidth="1"/>
    <col min="3082" max="3082" width="11.42578125" style="52" customWidth="1"/>
    <col min="3083" max="3083" width="9.140625" style="52" customWidth="1"/>
    <col min="3084" max="3084" width="11.42578125" style="52" customWidth="1"/>
    <col min="3085" max="3090" width="9.140625" style="52" customWidth="1"/>
    <col min="3091" max="3327" width="9.140625" style="52"/>
    <col min="3328" max="3328" width="10" style="52" customWidth="1"/>
    <col min="3329" max="3329" width="9.140625" style="52"/>
    <col min="3330" max="3330" width="44" style="52" customWidth="1"/>
    <col min="3331" max="3331" width="8" style="52" customWidth="1"/>
    <col min="3332" max="3332" width="12" style="52" bestFit="1" customWidth="1"/>
    <col min="3333" max="3333" width="11.42578125" style="52" bestFit="1" customWidth="1"/>
    <col min="3334" max="3334" width="11.28515625" style="52" customWidth="1"/>
    <col min="3335" max="3335" width="9" style="52" customWidth="1"/>
    <col min="3336" max="3336" width="11" style="52" customWidth="1"/>
    <col min="3337" max="3337" width="10.42578125" style="52" customWidth="1"/>
    <col min="3338" max="3338" width="11.42578125" style="52" customWidth="1"/>
    <col min="3339" max="3339" width="9.140625" style="52" customWidth="1"/>
    <col min="3340" max="3340" width="11.42578125" style="52" customWidth="1"/>
    <col min="3341" max="3346" width="9.140625" style="52" customWidth="1"/>
    <col min="3347" max="3583" width="9.140625" style="52"/>
    <col min="3584" max="3584" width="10" style="52" customWidth="1"/>
    <col min="3585" max="3585" width="9.140625" style="52"/>
    <col min="3586" max="3586" width="44" style="52" customWidth="1"/>
    <col min="3587" max="3587" width="8" style="52" customWidth="1"/>
    <col min="3588" max="3588" width="12" style="52" bestFit="1" customWidth="1"/>
    <col min="3589" max="3589" width="11.42578125" style="52" bestFit="1" customWidth="1"/>
    <col min="3590" max="3590" width="11.28515625" style="52" customWidth="1"/>
    <col min="3591" max="3591" width="9" style="52" customWidth="1"/>
    <col min="3592" max="3592" width="11" style="52" customWidth="1"/>
    <col min="3593" max="3593" width="10.42578125" style="52" customWidth="1"/>
    <col min="3594" max="3594" width="11.42578125" style="52" customWidth="1"/>
    <col min="3595" max="3595" width="9.140625" style="52" customWidth="1"/>
    <col min="3596" max="3596" width="11.42578125" style="52" customWidth="1"/>
    <col min="3597" max="3602" width="9.140625" style="52" customWidth="1"/>
    <col min="3603" max="3839" width="9.140625" style="52"/>
    <col min="3840" max="3840" width="10" style="52" customWidth="1"/>
    <col min="3841" max="3841" width="9.140625" style="52"/>
    <col min="3842" max="3842" width="44" style="52" customWidth="1"/>
    <col min="3843" max="3843" width="8" style="52" customWidth="1"/>
    <col min="3844" max="3844" width="12" style="52" bestFit="1" customWidth="1"/>
    <col min="3845" max="3845" width="11.42578125" style="52" bestFit="1" customWidth="1"/>
    <col min="3846" max="3846" width="11.28515625" style="52" customWidth="1"/>
    <col min="3847" max="3847" width="9" style="52" customWidth="1"/>
    <col min="3848" max="3848" width="11" style="52" customWidth="1"/>
    <col min="3849" max="3849" width="10.42578125" style="52" customWidth="1"/>
    <col min="3850" max="3850" width="11.42578125" style="52" customWidth="1"/>
    <col min="3851" max="3851" width="9.140625" style="52" customWidth="1"/>
    <col min="3852" max="3852" width="11.42578125" style="52" customWidth="1"/>
    <col min="3853" max="3858" width="9.140625" style="52" customWidth="1"/>
    <col min="3859" max="4095" width="9.140625" style="52"/>
    <col min="4096" max="4096" width="10" style="52" customWidth="1"/>
    <col min="4097" max="4097" width="9.140625" style="52"/>
    <col min="4098" max="4098" width="44" style="52" customWidth="1"/>
    <col min="4099" max="4099" width="8" style="52" customWidth="1"/>
    <col min="4100" max="4100" width="12" style="52" bestFit="1" customWidth="1"/>
    <col min="4101" max="4101" width="11.42578125" style="52" bestFit="1" customWidth="1"/>
    <col min="4102" max="4102" width="11.28515625" style="52" customWidth="1"/>
    <col min="4103" max="4103" width="9" style="52" customWidth="1"/>
    <col min="4104" max="4104" width="11" style="52" customWidth="1"/>
    <col min="4105" max="4105" width="10.42578125" style="52" customWidth="1"/>
    <col min="4106" max="4106" width="11.42578125" style="52" customWidth="1"/>
    <col min="4107" max="4107" width="9.140625" style="52" customWidth="1"/>
    <col min="4108" max="4108" width="11.42578125" style="52" customWidth="1"/>
    <col min="4109" max="4114" width="9.140625" style="52" customWidth="1"/>
    <col min="4115" max="4351" width="9.140625" style="52"/>
    <col min="4352" max="4352" width="10" style="52" customWidth="1"/>
    <col min="4353" max="4353" width="9.140625" style="52"/>
    <col min="4354" max="4354" width="44" style="52" customWidth="1"/>
    <col min="4355" max="4355" width="8" style="52" customWidth="1"/>
    <col min="4356" max="4356" width="12" style="52" bestFit="1" customWidth="1"/>
    <col min="4357" max="4357" width="11.42578125" style="52" bestFit="1" customWidth="1"/>
    <col min="4358" max="4358" width="11.28515625" style="52" customWidth="1"/>
    <col min="4359" max="4359" width="9" style="52" customWidth="1"/>
    <col min="4360" max="4360" width="11" style="52" customWidth="1"/>
    <col min="4361" max="4361" width="10.42578125" style="52" customWidth="1"/>
    <col min="4362" max="4362" width="11.42578125" style="52" customWidth="1"/>
    <col min="4363" max="4363" width="9.140625" style="52" customWidth="1"/>
    <col min="4364" max="4364" width="11.42578125" style="52" customWidth="1"/>
    <col min="4365" max="4370" width="9.140625" style="52" customWidth="1"/>
    <col min="4371" max="4607" width="9.140625" style="52"/>
    <col min="4608" max="4608" width="10" style="52" customWidth="1"/>
    <col min="4609" max="4609" width="9.140625" style="52"/>
    <col min="4610" max="4610" width="44" style="52" customWidth="1"/>
    <col min="4611" max="4611" width="8" style="52" customWidth="1"/>
    <col min="4612" max="4612" width="12" style="52" bestFit="1" customWidth="1"/>
    <col min="4613" max="4613" width="11.42578125" style="52" bestFit="1" customWidth="1"/>
    <col min="4614" max="4614" width="11.28515625" style="52" customWidth="1"/>
    <col min="4615" max="4615" width="9" style="52" customWidth="1"/>
    <col min="4616" max="4616" width="11" style="52" customWidth="1"/>
    <col min="4617" max="4617" width="10.42578125" style="52" customWidth="1"/>
    <col min="4618" max="4618" width="11.42578125" style="52" customWidth="1"/>
    <col min="4619" max="4619" width="9.140625" style="52" customWidth="1"/>
    <col min="4620" max="4620" width="11.42578125" style="52" customWidth="1"/>
    <col min="4621" max="4626" width="9.140625" style="52" customWidth="1"/>
    <col min="4627" max="4863" width="9.140625" style="52"/>
    <col min="4864" max="4864" width="10" style="52" customWidth="1"/>
    <col min="4865" max="4865" width="9.140625" style="52"/>
    <col min="4866" max="4866" width="44" style="52" customWidth="1"/>
    <col min="4867" max="4867" width="8" style="52" customWidth="1"/>
    <col min="4868" max="4868" width="12" style="52" bestFit="1" customWidth="1"/>
    <col min="4869" max="4869" width="11.42578125" style="52" bestFit="1" customWidth="1"/>
    <col min="4870" max="4870" width="11.28515625" style="52" customWidth="1"/>
    <col min="4871" max="4871" width="9" style="52" customWidth="1"/>
    <col min="4872" max="4872" width="11" style="52" customWidth="1"/>
    <col min="4873" max="4873" width="10.42578125" style="52" customWidth="1"/>
    <col min="4874" max="4874" width="11.42578125" style="52" customWidth="1"/>
    <col min="4875" max="4875" width="9.140625" style="52" customWidth="1"/>
    <col min="4876" max="4876" width="11.42578125" style="52" customWidth="1"/>
    <col min="4877" max="4882" width="9.140625" style="52" customWidth="1"/>
    <col min="4883" max="5119" width="9.140625" style="52"/>
    <col min="5120" max="5120" width="10" style="52" customWidth="1"/>
    <col min="5121" max="5121" width="9.140625" style="52"/>
    <col min="5122" max="5122" width="44" style="52" customWidth="1"/>
    <col min="5123" max="5123" width="8" style="52" customWidth="1"/>
    <col min="5124" max="5124" width="12" style="52" bestFit="1" customWidth="1"/>
    <col min="5125" max="5125" width="11.42578125" style="52" bestFit="1" customWidth="1"/>
    <col min="5126" max="5126" width="11.28515625" style="52" customWidth="1"/>
    <col min="5127" max="5127" width="9" style="52" customWidth="1"/>
    <col min="5128" max="5128" width="11" style="52" customWidth="1"/>
    <col min="5129" max="5129" width="10.42578125" style="52" customWidth="1"/>
    <col min="5130" max="5130" width="11.42578125" style="52" customWidth="1"/>
    <col min="5131" max="5131" width="9.140625" style="52" customWidth="1"/>
    <col min="5132" max="5132" width="11.42578125" style="52" customWidth="1"/>
    <col min="5133" max="5138" width="9.140625" style="52" customWidth="1"/>
    <col min="5139" max="5375" width="9.140625" style="52"/>
    <col min="5376" max="5376" width="10" style="52" customWidth="1"/>
    <col min="5377" max="5377" width="9.140625" style="52"/>
    <col min="5378" max="5378" width="44" style="52" customWidth="1"/>
    <col min="5379" max="5379" width="8" style="52" customWidth="1"/>
    <col min="5380" max="5380" width="12" style="52" bestFit="1" customWidth="1"/>
    <col min="5381" max="5381" width="11.42578125" style="52" bestFit="1" customWidth="1"/>
    <col min="5382" max="5382" width="11.28515625" style="52" customWidth="1"/>
    <col min="5383" max="5383" width="9" style="52" customWidth="1"/>
    <col min="5384" max="5384" width="11" style="52" customWidth="1"/>
    <col min="5385" max="5385" width="10.42578125" style="52" customWidth="1"/>
    <col min="5386" max="5386" width="11.42578125" style="52" customWidth="1"/>
    <col min="5387" max="5387" width="9.140625" style="52" customWidth="1"/>
    <col min="5388" max="5388" width="11.42578125" style="52" customWidth="1"/>
    <col min="5389" max="5394" width="9.140625" style="52" customWidth="1"/>
    <col min="5395" max="5631" width="9.140625" style="52"/>
    <col min="5632" max="5632" width="10" style="52" customWidth="1"/>
    <col min="5633" max="5633" width="9.140625" style="52"/>
    <col min="5634" max="5634" width="44" style="52" customWidth="1"/>
    <col min="5635" max="5635" width="8" style="52" customWidth="1"/>
    <col min="5636" max="5636" width="12" style="52" bestFit="1" customWidth="1"/>
    <col min="5637" max="5637" width="11.42578125" style="52" bestFit="1" customWidth="1"/>
    <col min="5638" max="5638" width="11.28515625" style="52" customWidth="1"/>
    <col min="5639" max="5639" width="9" style="52" customWidth="1"/>
    <col min="5640" max="5640" width="11" style="52" customWidth="1"/>
    <col min="5641" max="5641" width="10.42578125" style="52" customWidth="1"/>
    <col min="5642" max="5642" width="11.42578125" style="52" customWidth="1"/>
    <col min="5643" max="5643" width="9.140625" style="52" customWidth="1"/>
    <col min="5644" max="5644" width="11.42578125" style="52" customWidth="1"/>
    <col min="5645" max="5650" width="9.140625" style="52" customWidth="1"/>
    <col min="5651" max="5887" width="9.140625" style="52"/>
    <col min="5888" max="5888" width="10" style="52" customWidth="1"/>
    <col min="5889" max="5889" width="9.140625" style="52"/>
    <col min="5890" max="5890" width="44" style="52" customWidth="1"/>
    <col min="5891" max="5891" width="8" style="52" customWidth="1"/>
    <col min="5892" max="5892" width="12" style="52" bestFit="1" customWidth="1"/>
    <col min="5893" max="5893" width="11.42578125" style="52" bestFit="1" customWidth="1"/>
    <col min="5894" max="5894" width="11.28515625" style="52" customWidth="1"/>
    <col min="5895" max="5895" width="9" style="52" customWidth="1"/>
    <col min="5896" max="5896" width="11" style="52" customWidth="1"/>
    <col min="5897" max="5897" width="10.42578125" style="52" customWidth="1"/>
    <col min="5898" max="5898" width="11.42578125" style="52" customWidth="1"/>
    <col min="5899" max="5899" width="9.140625" style="52" customWidth="1"/>
    <col min="5900" max="5900" width="11.42578125" style="52" customWidth="1"/>
    <col min="5901" max="5906" width="9.140625" style="52" customWidth="1"/>
    <col min="5907" max="6143" width="9.140625" style="52"/>
    <col min="6144" max="6144" width="10" style="52" customWidth="1"/>
    <col min="6145" max="6145" width="9.140625" style="52"/>
    <col min="6146" max="6146" width="44" style="52" customWidth="1"/>
    <col min="6147" max="6147" width="8" style="52" customWidth="1"/>
    <col min="6148" max="6148" width="12" style="52" bestFit="1" customWidth="1"/>
    <col min="6149" max="6149" width="11.42578125" style="52" bestFit="1" customWidth="1"/>
    <col min="6150" max="6150" width="11.28515625" style="52" customWidth="1"/>
    <col min="6151" max="6151" width="9" style="52" customWidth="1"/>
    <col min="6152" max="6152" width="11" style="52" customWidth="1"/>
    <col min="6153" max="6153" width="10.42578125" style="52" customWidth="1"/>
    <col min="6154" max="6154" width="11.42578125" style="52" customWidth="1"/>
    <col min="6155" max="6155" width="9.140625" style="52" customWidth="1"/>
    <col min="6156" max="6156" width="11.42578125" style="52" customWidth="1"/>
    <col min="6157" max="6162" width="9.140625" style="52" customWidth="1"/>
    <col min="6163" max="6399" width="9.140625" style="52"/>
    <col min="6400" max="6400" width="10" style="52" customWidth="1"/>
    <col min="6401" max="6401" width="9.140625" style="52"/>
    <col min="6402" max="6402" width="44" style="52" customWidth="1"/>
    <col min="6403" max="6403" width="8" style="52" customWidth="1"/>
    <col min="6404" max="6404" width="12" style="52" bestFit="1" customWidth="1"/>
    <col min="6405" max="6405" width="11.42578125" style="52" bestFit="1" customWidth="1"/>
    <col min="6406" max="6406" width="11.28515625" style="52" customWidth="1"/>
    <col min="6407" max="6407" width="9" style="52" customWidth="1"/>
    <col min="6408" max="6408" width="11" style="52" customWidth="1"/>
    <col min="6409" max="6409" width="10.42578125" style="52" customWidth="1"/>
    <col min="6410" max="6410" width="11.42578125" style="52" customWidth="1"/>
    <col min="6411" max="6411" width="9.140625" style="52" customWidth="1"/>
    <col min="6412" max="6412" width="11.42578125" style="52" customWidth="1"/>
    <col min="6413" max="6418" width="9.140625" style="52" customWidth="1"/>
    <col min="6419" max="6655" width="9.140625" style="52"/>
    <col min="6656" max="6656" width="10" style="52" customWidth="1"/>
    <col min="6657" max="6657" width="9.140625" style="52"/>
    <col min="6658" max="6658" width="44" style="52" customWidth="1"/>
    <col min="6659" max="6659" width="8" style="52" customWidth="1"/>
    <col min="6660" max="6660" width="12" style="52" bestFit="1" customWidth="1"/>
    <col min="6661" max="6661" width="11.42578125" style="52" bestFit="1" customWidth="1"/>
    <col min="6662" max="6662" width="11.28515625" style="52" customWidth="1"/>
    <col min="6663" max="6663" width="9" style="52" customWidth="1"/>
    <col min="6664" max="6664" width="11" style="52" customWidth="1"/>
    <col min="6665" max="6665" width="10.42578125" style="52" customWidth="1"/>
    <col min="6666" max="6666" width="11.42578125" style="52" customWidth="1"/>
    <col min="6667" max="6667" width="9.140625" style="52" customWidth="1"/>
    <col min="6668" max="6668" width="11.42578125" style="52" customWidth="1"/>
    <col min="6669" max="6674" width="9.140625" style="52" customWidth="1"/>
    <col min="6675" max="6911" width="9.140625" style="52"/>
    <col min="6912" max="6912" width="10" style="52" customWidth="1"/>
    <col min="6913" max="6913" width="9.140625" style="52"/>
    <col min="6914" max="6914" width="44" style="52" customWidth="1"/>
    <col min="6915" max="6915" width="8" style="52" customWidth="1"/>
    <col min="6916" max="6916" width="12" style="52" bestFit="1" customWidth="1"/>
    <col min="6917" max="6917" width="11.42578125" style="52" bestFit="1" customWidth="1"/>
    <col min="6918" max="6918" width="11.28515625" style="52" customWidth="1"/>
    <col min="6919" max="6919" width="9" style="52" customWidth="1"/>
    <col min="6920" max="6920" width="11" style="52" customWidth="1"/>
    <col min="6921" max="6921" width="10.42578125" style="52" customWidth="1"/>
    <col min="6922" max="6922" width="11.42578125" style="52" customWidth="1"/>
    <col min="6923" max="6923" width="9.140625" style="52" customWidth="1"/>
    <col min="6924" max="6924" width="11.42578125" style="52" customWidth="1"/>
    <col min="6925" max="6930" width="9.140625" style="52" customWidth="1"/>
    <col min="6931" max="7167" width="9.140625" style="52"/>
    <col min="7168" max="7168" width="10" style="52" customWidth="1"/>
    <col min="7169" max="7169" width="9.140625" style="52"/>
    <col min="7170" max="7170" width="44" style="52" customWidth="1"/>
    <col min="7171" max="7171" width="8" style="52" customWidth="1"/>
    <col min="7172" max="7172" width="12" style="52" bestFit="1" customWidth="1"/>
    <col min="7173" max="7173" width="11.42578125" style="52" bestFit="1" customWidth="1"/>
    <col min="7174" max="7174" width="11.28515625" style="52" customWidth="1"/>
    <col min="7175" max="7175" width="9" style="52" customWidth="1"/>
    <col min="7176" max="7176" width="11" style="52" customWidth="1"/>
    <col min="7177" max="7177" width="10.42578125" style="52" customWidth="1"/>
    <col min="7178" max="7178" width="11.42578125" style="52" customWidth="1"/>
    <col min="7179" max="7179" width="9.140625" style="52" customWidth="1"/>
    <col min="7180" max="7180" width="11.42578125" style="52" customWidth="1"/>
    <col min="7181" max="7186" width="9.140625" style="52" customWidth="1"/>
    <col min="7187" max="7423" width="9.140625" style="52"/>
    <col min="7424" max="7424" width="10" style="52" customWidth="1"/>
    <col min="7425" max="7425" width="9.140625" style="52"/>
    <col min="7426" max="7426" width="44" style="52" customWidth="1"/>
    <col min="7427" max="7427" width="8" style="52" customWidth="1"/>
    <col min="7428" max="7428" width="12" style="52" bestFit="1" customWidth="1"/>
    <col min="7429" max="7429" width="11.42578125" style="52" bestFit="1" customWidth="1"/>
    <col min="7430" max="7430" width="11.28515625" style="52" customWidth="1"/>
    <col min="7431" max="7431" width="9" style="52" customWidth="1"/>
    <col min="7432" max="7432" width="11" style="52" customWidth="1"/>
    <col min="7433" max="7433" width="10.42578125" style="52" customWidth="1"/>
    <col min="7434" max="7434" width="11.42578125" style="52" customWidth="1"/>
    <col min="7435" max="7435" width="9.140625" style="52" customWidth="1"/>
    <col min="7436" max="7436" width="11.42578125" style="52" customWidth="1"/>
    <col min="7437" max="7442" width="9.140625" style="52" customWidth="1"/>
    <col min="7443" max="7679" width="9.140625" style="52"/>
    <col min="7680" max="7680" width="10" style="52" customWidth="1"/>
    <col min="7681" max="7681" width="9.140625" style="52"/>
    <col min="7682" max="7682" width="44" style="52" customWidth="1"/>
    <col min="7683" max="7683" width="8" style="52" customWidth="1"/>
    <col min="7684" max="7684" width="12" style="52" bestFit="1" customWidth="1"/>
    <col min="7685" max="7685" width="11.42578125" style="52" bestFit="1" customWidth="1"/>
    <col min="7686" max="7686" width="11.28515625" style="52" customWidth="1"/>
    <col min="7687" max="7687" width="9" style="52" customWidth="1"/>
    <col min="7688" max="7688" width="11" style="52" customWidth="1"/>
    <col min="7689" max="7689" width="10.42578125" style="52" customWidth="1"/>
    <col min="7690" max="7690" width="11.42578125" style="52" customWidth="1"/>
    <col min="7691" max="7691" width="9.140625" style="52" customWidth="1"/>
    <col min="7692" max="7692" width="11.42578125" style="52" customWidth="1"/>
    <col min="7693" max="7698" width="9.140625" style="52" customWidth="1"/>
    <col min="7699" max="7935" width="9.140625" style="52"/>
    <col min="7936" max="7936" width="10" style="52" customWidth="1"/>
    <col min="7937" max="7937" width="9.140625" style="52"/>
    <col min="7938" max="7938" width="44" style="52" customWidth="1"/>
    <col min="7939" max="7939" width="8" style="52" customWidth="1"/>
    <col min="7940" max="7940" width="12" style="52" bestFit="1" customWidth="1"/>
    <col min="7941" max="7941" width="11.42578125" style="52" bestFit="1" customWidth="1"/>
    <col min="7942" max="7942" width="11.28515625" style="52" customWidth="1"/>
    <col min="7943" max="7943" width="9" style="52" customWidth="1"/>
    <col min="7944" max="7944" width="11" style="52" customWidth="1"/>
    <col min="7945" max="7945" width="10.42578125" style="52" customWidth="1"/>
    <col min="7946" max="7946" width="11.42578125" style="52" customWidth="1"/>
    <col min="7947" max="7947" width="9.140625" style="52" customWidth="1"/>
    <col min="7948" max="7948" width="11.42578125" style="52" customWidth="1"/>
    <col min="7949" max="7954" width="9.140625" style="52" customWidth="1"/>
    <col min="7955" max="8191" width="9.140625" style="52"/>
    <col min="8192" max="8192" width="10" style="52" customWidth="1"/>
    <col min="8193" max="8193" width="9.140625" style="52"/>
    <col min="8194" max="8194" width="44" style="52" customWidth="1"/>
    <col min="8195" max="8195" width="8" style="52" customWidth="1"/>
    <col min="8196" max="8196" width="12" style="52" bestFit="1" customWidth="1"/>
    <col min="8197" max="8197" width="11.42578125" style="52" bestFit="1" customWidth="1"/>
    <col min="8198" max="8198" width="11.28515625" style="52" customWidth="1"/>
    <col min="8199" max="8199" width="9" style="52" customWidth="1"/>
    <col min="8200" max="8200" width="11" style="52" customWidth="1"/>
    <col min="8201" max="8201" width="10.42578125" style="52" customWidth="1"/>
    <col min="8202" max="8202" width="11.42578125" style="52" customWidth="1"/>
    <col min="8203" max="8203" width="9.140625" style="52" customWidth="1"/>
    <col min="8204" max="8204" width="11.42578125" style="52" customWidth="1"/>
    <col min="8205" max="8210" width="9.140625" style="52" customWidth="1"/>
    <col min="8211" max="8447" width="9.140625" style="52"/>
    <col min="8448" max="8448" width="10" style="52" customWidth="1"/>
    <col min="8449" max="8449" width="9.140625" style="52"/>
    <col min="8450" max="8450" width="44" style="52" customWidth="1"/>
    <col min="8451" max="8451" width="8" style="52" customWidth="1"/>
    <col min="8452" max="8452" width="12" style="52" bestFit="1" customWidth="1"/>
    <col min="8453" max="8453" width="11.42578125" style="52" bestFit="1" customWidth="1"/>
    <col min="8454" max="8454" width="11.28515625" style="52" customWidth="1"/>
    <col min="8455" max="8455" width="9" style="52" customWidth="1"/>
    <col min="8456" max="8456" width="11" style="52" customWidth="1"/>
    <col min="8457" max="8457" width="10.42578125" style="52" customWidth="1"/>
    <col min="8458" max="8458" width="11.42578125" style="52" customWidth="1"/>
    <col min="8459" max="8459" width="9.140625" style="52" customWidth="1"/>
    <col min="8460" max="8460" width="11.42578125" style="52" customWidth="1"/>
    <col min="8461" max="8466" width="9.140625" style="52" customWidth="1"/>
    <col min="8467" max="8703" width="9.140625" style="52"/>
    <col min="8704" max="8704" width="10" style="52" customWidth="1"/>
    <col min="8705" max="8705" width="9.140625" style="52"/>
    <col min="8706" max="8706" width="44" style="52" customWidth="1"/>
    <col min="8707" max="8707" width="8" style="52" customWidth="1"/>
    <col min="8708" max="8708" width="12" style="52" bestFit="1" customWidth="1"/>
    <col min="8709" max="8709" width="11.42578125" style="52" bestFit="1" customWidth="1"/>
    <col min="8710" max="8710" width="11.28515625" style="52" customWidth="1"/>
    <col min="8711" max="8711" width="9" style="52" customWidth="1"/>
    <col min="8712" max="8712" width="11" style="52" customWidth="1"/>
    <col min="8713" max="8713" width="10.42578125" style="52" customWidth="1"/>
    <col min="8714" max="8714" width="11.42578125" style="52" customWidth="1"/>
    <col min="8715" max="8715" width="9.140625" style="52" customWidth="1"/>
    <col min="8716" max="8716" width="11.42578125" style="52" customWidth="1"/>
    <col min="8717" max="8722" width="9.140625" style="52" customWidth="1"/>
    <col min="8723" max="8959" width="9.140625" style="52"/>
    <col min="8960" max="8960" width="10" style="52" customWidth="1"/>
    <col min="8961" max="8961" width="9.140625" style="52"/>
    <col min="8962" max="8962" width="44" style="52" customWidth="1"/>
    <col min="8963" max="8963" width="8" style="52" customWidth="1"/>
    <col min="8964" max="8964" width="12" style="52" bestFit="1" customWidth="1"/>
    <col min="8965" max="8965" width="11.42578125" style="52" bestFit="1" customWidth="1"/>
    <col min="8966" max="8966" width="11.28515625" style="52" customWidth="1"/>
    <col min="8967" max="8967" width="9" style="52" customWidth="1"/>
    <col min="8968" max="8968" width="11" style="52" customWidth="1"/>
    <col min="8969" max="8969" width="10.42578125" style="52" customWidth="1"/>
    <col min="8970" max="8970" width="11.42578125" style="52" customWidth="1"/>
    <col min="8971" max="8971" width="9.140625" style="52" customWidth="1"/>
    <col min="8972" max="8972" width="11.42578125" style="52" customWidth="1"/>
    <col min="8973" max="8978" width="9.140625" style="52" customWidth="1"/>
    <col min="8979" max="9215" width="9.140625" style="52"/>
    <col min="9216" max="9216" width="10" style="52" customWidth="1"/>
    <col min="9217" max="9217" width="9.140625" style="52"/>
    <col min="9218" max="9218" width="44" style="52" customWidth="1"/>
    <col min="9219" max="9219" width="8" style="52" customWidth="1"/>
    <col min="9220" max="9220" width="12" style="52" bestFit="1" customWidth="1"/>
    <col min="9221" max="9221" width="11.42578125" style="52" bestFit="1" customWidth="1"/>
    <col min="9222" max="9222" width="11.28515625" style="52" customWidth="1"/>
    <col min="9223" max="9223" width="9" style="52" customWidth="1"/>
    <col min="9224" max="9224" width="11" style="52" customWidth="1"/>
    <col min="9225" max="9225" width="10.42578125" style="52" customWidth="1"/>
    <col min="9226" max="9226" width="11.42578125" style="52" customWidth="1"/>
    <col min="9227" max="9227" width="9.140625" style="52" customWidth="1"/>
    <col min="9228" max="9228" width="11.42578125" style="52" customWidth="1"/>
    <col min="9229" max="9234" width="9.140625" style="52" customWidth="1"/>
    <col min="9235" max="9471" width="9.140625" style="52"/>
    <col min="9472" max="9472" width="10" style="52" customWidth="1"/>
    <col min="9473" max="9473" width="9.140625" style="52"/>
    <col min="9474" max="9474" width="44" style="52" customWidth="1"/>
    <col min="9475" max="9475" width="8" style="52" customWidth="1"/>
    <col min="9476" max="9476" width="12" style="52" bestFit="1" customWidth="1"/>
    <col min="9477" max="9477" width="11.42578125" style="52" bestFit="1" customWidth="1"/>
    <col min="9478" max="9478" width="11.28515625" style="52" customWidth="1"/>
    <col min="9479" max="9479" width="9" style="52" customWidth="1"/>
    <col min="9480" max="9480" width="11" style="52" customWidth="1"/>
    <col min="9481" max="9481" width="10.42578125" style="52" customWidth="1"/>
    <col min="9482" max="9482" width="11.42578125" style="52" customWidth="1"/>
    <col min="9483" max="9483" width="9.140625" style="52" customWidth="1"/>
    <col min="9484" max="9484" width="11.42578125" style="52" customWidth="1"/>
    <col min="9485" max="9490" width="9.140625" style="52" customWidth="1"/>
    <col min="9491" max="9727" width="9.140625" style="52"/>
    <col min="9728" max="9728" width="10" style="52" customWidth="1"/>
    <col min="9729" max="9729" width="9.140625" style="52"/>
    <col min="9730" max="9730" width="44" style="52" customWidth="1"/>
    <col min="9731" max="9731" width="8" style="52" customWidth="1"/>
    <col min="9732" max="9732" width="12" style="52" bestFit="1" customWidth="1"/>
    <col min="9733" max="9733" width="11.42578125" style="52" bestFit="1" customWidth="1"/>
    <col min="9734" max="9734" width="11.28515625" style="52" customWidth="1"/>
    <col min="9735" max="9735" width="9" style="52" customWidth="1"/>
    <col min="9736" max="9736" width="11" style="52" customWidth="1"/>
    <col min="9737" max="9737" width="10.42578125" style="52" customWidth="1"/>
    <col min="9738" max="9738" width="11.42578125" style="52" customWidth="1"/>
    <col min="9739" max="9739" width="9.140625" style="52" customWidth="1"/>
    <col min="9740" max="9740" width="11.42578125" style="52" customWidth="1"/>
    <col min="9741" max="9746" width="9.140625" style="52" customWidth="1"/>
    <col min="9747" max="9983" width="9.140625" style="52"/>
    <col min="9984" max="9984" width="10" style="52" customWidth="1"/>
    <col min="9985" max="9985" width="9.140625" style="52"/>
    <col min="9986" max="9986" width="44" style="52" customWidth="1"/>
    <col min="9987" max="9987" width="8" style="52" customWidth="1"/>
    <col min="9988" max="9988" width="12" style="52" bestFit="1" customWidth="1"/>
    <col min="9989" max="9989" width="11.42578125" style="52" bestFit="1" customWidth="1"/>
    <col min="9990" max="9990" width="11.28515625" style="52" customWidth="1"/>
    <col min="9991" max="9991" width="9" style="52" customWidth="1"/>
    <col min="9992" max="9992" width="11" style="52" customWidth="1"/>
    <col min="9993" max="9993" width="10.42578125" style="52" customWidth="1"/>
    <col min="9994" max="9994" width="11.42578125" style="52" customWidth="1"/>
    <col min="9995" max="9995" width="9.140625" style="52" customWidth="1"/>
    <col min="9996" max="9996" width="11.42578125" style="52" customWidth="1"/>
    <col min="9997" max="10002" width="9.140625" style="52" customWidth="1"/>
    <col min="10003" max="10239" width="9.140625" style="52"/>
    <col min="10240" max="10240" width="10" style="52" customWidth="1"/>
    <col min="10241" max="10241" width="9.140625" style="52"/>
    <col min="10242" max="10242" width="44" style="52" customWidth="1"/>
    <col min="10243" max="10243" width="8" style="52" customWidth="1"/>
    <col min="10244" max="10244" width="12" style="52" bestFit="1" customWidth="1"/>
    <col min="10245" max="10245" width="11.42578125" style="52" bestFit="1" customWidth="1"/>
    <col min="10246" max="10246" width="11.28515625" style="52" customWidth="1"/>
    <col min="10247" max="10247" width="9" style="52" customWidth="1"/>
    <col min="10248" max="10248" width="11" style="52" customWidth="1"/>
    <col min="10249" max="10249" width="10.42578125" style="52" customWidth="1"/>
    <col min="10250" max="10250" width="11.42578125" style="52" customWidth="1"/>
    <col min="10251" max="10251" width="9.140625" style="52" customWidth="1"/>
    <col min="10252" max="10252" width="11.42578125" style="52" customWidth="1"/>
    <col min="10253" max="10258" width="9.140625" style="52" customWidth="1"/>
    <col min="10259" max="10495" width="9.140625" style="52"/>
    <col min="10496" max="10496" width="10" style="52" customWidth="1"/>
    <col min="10497" max="10497" width="9.140625" style="52"/>
    <col min="10498" max="10498" width="44" style="52" customWidth="1"/>
    <col min="10499" max="10499" width="8" style="52" customWidth="1"/>
    <col min="10500" max="10500" width="12" style="52" bestFit="1" customWidth="1"/>
    <col min="10501" max="10501" width="11.42578125" style="52" bestFit="1" customWidth="1"/>
    <col min="10502" max="10502" width="11.28515625" style="52" customWidth="1"/>
    <col min="10503" max="10503" width="9" style="52" customWidth="1"/>
    <col min="10504" max="10504" width="11" style="52" customWidth="1"/>
    <col min="10505" max="10505" width="10.42578125" style="52" customWidth="1"/>
    <col min="10506" max="10506" width="11.42578125" style="52" customWidth="1"/>
    <col min="10507" max="10507" width="9.140625" style="52" customWidth="1"/>
    <col min="10508" max="10508" width="11.42578125" style="52" customWidth="1"/>
    <col min="10509" max="10514" width="9.140625" style="52" customWidth="1"/>
    <col min="10515" max="10751" width="9.140625" style="52"/>
    <col min="10752" max="10752" width="10" style="52" customWidth="1"/>
    <col min="10753" max="10753" width="9.140625" style="52"/>
    <col min="10754" max="10754" width="44" style="52" customWidth="1"/>
    <col min="10755" max="10755" width="8" style="52" customWidth="1"/>
    <col min="10756" max="10756" width="12" style="52" bestFit="1" customWidth="1"/>
    <col min="10757" max="10757" width="11.42578125" style="52" bestFit="1" customWidth="1"/>
    <col min="10758" max="10758" width="11.28515625" style="52" customWidth="1"/>
    <col min="10759" max="10759" width="9" style="52" customWidth="1"/>
    <col min="10760" max="10760" width="11" style="52" customWidth="1"/>
    <col min="10761" max="10761" width="10.42578125" style="52" customWidth="1"/>
    <col min="10762" max="10762" width="11.42578125" style="52" customWidth="1"/>
    <col min="10763" max="10763" width="9.140625" style="52" customWidth="1"/>
    <col min="10764" max="10764" width="11.42578125" style="52" customWidth="1"/>
    <col min="10765" max="10770" width="9.140625" style="52" customWidth="1"/>
    <col min="10771" max="11007" width="9.140625" style="52"/>
    <col min="11008" max="11008" width="10" style="52" customWidth="1"/>
    <col min="11009" max="11009" width="9.140625" style="52"/>
    <col min="11010" max="11010" width="44" style="52" customWidth="1"/>
    <col min="11011" max="11011" width="8" style="52" customWidth="1"/>
    <col min="11012" max="11012" width="12" style="52" bestFit="1" customWidth="1"/>
    <col min="11013" max="11013" width="11.42578125" style="52" bestFit="1" customWidth="1"/>
    <col min="11014" max="11014" width="11.28515625" style="52" customWidth="1"/>
    <col min="11015" max="11015" width="9" style="52" customWidth="1"/>
    <col min="11016" max="11016" width="11" style="52" customWidth="1"/>
    <col min="11017" max="11017" width="10.42578125" style="52" customWidth="1"/>
    <col min="11018" max="11018" width="11.42578125" style="52" customWidth="1"/>
    <col min="11019" max="11019" width="9.140625" style="52" customWidth="1"/>
    <col min="11020" max="11020" width="11.42578125" style="52" customWidth="1"/>
    <col min="11021" max="11026" width="9.140625" style="52" customWidth="1"/>
    <col min="11027" max="11263" width="9.140625" style="52"/>
    <col min="11264" max="11264" width="10" style="52" customWidth="1"/>
    <col min="11265" max="11265" width="9.140625" style="52"/>
    <col min="11266" max="11266" width="44" style="52" customWidth="1"/>
    <col min="11267" max="11267" width="8" style="52" customWidth="1"/>
    <col min="11268" max="11268" width="12" style="52" bestFit="1" customWidth="1"/>
    <col min="11269" max="11269" width="11.42578125" style="52" bestFit="1" customWidth="1"/>
    <col min="11270" max="11270" width="11.28515625" style="52" customWidth="1"/>
    <col min="11271" max="11271" width="9" style="52" customWidth="1"/>
    <col min="11272" max="11272" width="11" style="52" customWidth="1"/>
    <col min="11273" max="11273" width="10.42578125" style="52" customWidth="1"/>
    <col min="11274" max="11274" width="11.42578125" style="52" customWidth="1"/>
    <col min="11275" max="11275" width="9.140625" style="52" customWidth="1"/>
    <col min="11276" max="11276" width="11.42578125" style="52" customWidth="1"/>
    <col min="11277" max="11282" width="9.140625" style="52" customWidth="1"/>
    <col min="11283" max="11519" width="9.140625" style="52"/>
    <col min="11520" max="11520" width="10" style="52" customWidth="1"/>
    <col min="11521" max="11521" width="9.140625" style="52"/>
    <col min="11522" max="11522" width="44" style="52" customWidth="1"/>
    <col min="11523" max="11523" width="8" style="52" customWidth="1"/>
    <col min="11524" max="11524" width="12" style="52" bestFit="1" customWidth="1"/>
    <col min="11525" max="11525" width="11.42578125" style="52" bestFit="1" customWidth="1"/>
    <col min="11526" max="11526" width="11.28515625" style="52" customWidth="1"/>
    <col min="11527" max="11527" width="9" style="52" customWidth="1"/>
    <col min="11528" max="11528" width="11" style="52" customWidth="1"/>
    <col min="11529" max="11529" width="10.42578125" style="52" customWidth="1"/>
    <col min="11530" max="11530" width="11.42578125" style="52" customWidth="1"/>
    <col min="11531" max="11531" width="9.140625" style="52" customWidth="1"/>
    <col min="11532" max="11532" width="11.42578125" style="52" customWidth="1"/>
    <col min="11533" max="11538" width="9.140625" style="52" customWidth="1"/>
    <col min="11539" max="11775" width="9.140625" style="52"/>
    <col min="11776" max="11776" width="10" style="52" customWidth="1"/>
    <col min="11777" max="11777" width="9.140625" style="52"/>
    <col min="11778" max="11778" width="44" style="52" customWidth="1"/>
    <col min="11779" max="11779" width="8" style="52" customWidth="1"/>
    <col min="11780" max="11780" width="12" style="52" bestFit="1" customWidth="1"/>
    <col min="11781" max="11781" width="11.42578125" style="52" bestFit="1" customWidth="1"/>
    <col min="11782" max="11782" width="11.28515625" style="52" customWidth="1"/>
    <col min="11783" max="11783" width="9" style="52" customWidth="1"/>
    <col min="11784" max="11784" width="11" style="52" customWidth="1"/>
    <col min="11785" max="11785" width="10.42578125" style="52" customWidth="1"/>
    <col min="11786" max="11786" width="11.42578125" style="52" customWidth="1"/>
    <col min="11787" max="11787" width="9.140625" style="52" customWidth="1"/>
    <col min="11788" max="11788" width="11.42578125" style="52" customWidth="1"/>
    <col min="11789" max="11794" width="9.140625" style="52" customWidth="1"/>
    <col min="11795" max="12031" width="9.140625" style="52"/>
    <col min="12032" max="12032" width="10" style="52" customWidth="1"/>
    <col min="12033" max="12033" width="9.140625" style="52"/>
    <col min="12034" max="12034" width="44" style="52" customWidth="1"/>
    <col min="12035" max="12035" width="8" style="52" customWidth="1"/>
    <col min="12036" max="12036" width="12" style="52" bestFit="1" customWidth="1"/>
    <col min="12037" max="12037" width="11.42578125" style="52" bestFit="1" customWidth="1"/>
    <col min="12038" max="12038" width="11.28515625" style="52" customWidth="1"/>
    <col min="12039" max="12039" width="9" style="52" customWidth="1"/>
    <col min="12040" max="12040" width="11" style="52" customWidth="1"/>
    <col min="12041" max="12041" width="10.42578125" style="52" customWidth="1"/>
    <col min="12042" max="12042" width="11.42578125" style="52" customWidth="1"/>
    <col min="12043" max="12043" width="9.140625" style="52" customWidth="1"/>
    <col min="12044" max="12044" width="11.42578125" style="52" customWidth="1"/>
    <col min="12045" max="12050" width="9.140625" style="52" customWidth="1"/>
    <col min="12051" max="12287" width="9.140625" style="52"/>
    <col min="12288" max="12288" width="10" style="52" customWidth="1"/>
    <col min="12289" max="12289" width="9.140625" style="52"/>
    <col min="12290" max="12290" width="44" style="52" customWidth="1"/>
    <col min="12291" max="12291" width="8" style="52" customWidth="1"/>
    <col min="12292" max="12292" width="12" style="52" bestFit="1" customWidth="1"/>
    <col min="12293" max="12293" width="11.42578125" style="52" bestFit="1" customWidth="1"/>
    <col min="12294" max="12294" width="11.28515625" style="52" customWidth="1"/>
    <col min="12295" max="12295" width="9" style="52" customWidth="1"/>
    <col min="12296" max="12296" width="11" style="52" customWidth="1"/>
    <col min="12297" max="12297" width="10.42578125" style="52" customWidth="1"/>
    <col min="12298" max="12298" width="11.42578125" style="52" customWidth="1"/>
    <col min="12299" max="12299" width="9.140625" style="52" customWidth="1"/>
    <col min="12300" max="12300" width="11.42578125" style="52" customWidth="1"/>
    <col min="12301" max="12306" width="9.140625" style="52" customWidth="1"/>
    <col min="12307" max="12543" width="9.140625" style="52"/>
    <col min="12544" max="12544" width="10" style="52" customWidth="1"/>
    <col min="12545" max="12545" width="9.140625" style="52"/>
    <col min="12546" max="12546" width="44" style="52" customWidth="1"/>
    <col min="12547" max="12547" width="8" style="52" customWidth="1"/>
    <col min="12548" max="12548" width="12" style="52" bestFit="1" customWidth="1"/>
    <col min="12549" max="12549" width="11.42578125" style="52" bestFit="1" customWidth="1"/>
    <col min="12550" max="12550" width="11.28515625" style="52" customWidth="1"/>
    <col min="12551" max="12551" width="9" style="52" customWidth="1"/>
    <col min="12552" max="12552" width="11" style="52" customWidth="1"/>
    <col min="12553" max="12553" width="10.42578125" style="52" customWidth="1"/>
    <col min="12554" max="12554" width="11.42578125" style="52" customWidth="1"/>
    <col min="12555" max="12555" width="9.140625" style="52" customWidth="1"/>
    <col min="12556" max="12556" width="11.42578125" style="52" customWidth="1"/>
    <col min="12557" max="12562" width="9.140625" style="52" customWidth="1"/>
    <col min="12563" max="12799" width="9.140625" style="52"/>
    <col min="12800" max="12800" width="10" style="52" customWidth="1"/>
    <col min="12801" max="12801" width="9.140625" style="52"/>
    <col min="12802" max="12802" width="44" style="52" customWidth="1"/>
    <col min="12803" max="12803" width="8" style="52" customWidth="1"/>
    <col min="12804" max="12804" width="12" style="52" bestFit="1" customWidth="1"/>
    <col min="12805" max="12805" width="11.42578125" style="52" bestFit="1" customWidth="1"/>
    <col min="12806" max="12806" width="11.28515625" style="52" customWidth="1"/>
    <col min="12807" max="12807" width="9" style="52" customWidth="1"/>
    <col min="12808" max="12808" width="11" style="52" customWidth="1"/>
    <col min="12809" max="12809" width="10.42578125" style="52" customWidth="1"/>
    <col min="12810" max="12810" width="11.42578125" style="52" customWidth="1"/>
    <col min="12811" max="12811" width="9.140625" style="52" customWidth="1"/>
    <col min="12812" max="12812" width="11.42578125" style="52" customWidth="1"/>
    <col min="12813" max="12818" width="9.140625" style="52" customWidth="1"/>
    <col min="12819" max="13055" width="9.140625" style="52"/>
    <col min="13056" max="13056" width="10" style="52" customWidth="1"/>
    <col min="13057" max="13057" width="9.140625" style="52"/>
    <col min="13058" max="13058" width="44" style="52" customWidth="1"/>
    <col min="13059" max="13059" width="8" style="52" customWidth="1"/>
    <col min="13060" max="13060" width="12" style="52" bestFit="1" customWidth="1"/>
    <col min="13061" max="13061" width="11.42578125" style="52" bestFit="1" customWidth="1"/>
    <col min="13062" max="13062" width="11.28515625" style="52" customWidth="1"/>
    <col min="13063" max="13063" width="9" style="52" customWidth="1"/>
    <col min="13064" max="13064" width="11" style="52" customWidth="1"/>
    <col min="13065" max="13065" width="10.42578125" style="52" customWidth="1"/>
    <col min="13066" max="13066" width="11.42578125" style="52" customWidth="1"/>
    <col min="13067" max="13067" width="9.140625" style="52" customWidth="1"/>
    <col min="13068" max="13068" width="11.42578125" style="52" customWidth="1"/>
    <col min="13069" max="13074" width="9.140625" style="52" customWidth="1"/>
    <col min="13075" max="13311" width="9.140625" style="52"/>
    <col min="13312" max="13312" width="10" style="52" customWidth="1"/>
    <col min="13313" max="13313" width="9.140625" style="52"/>
    <col min="13314" max="13314" width="44" style="52" customWidth="1"/>
    <col min="13315" max="13315" width="8" style="52" customWidth="1"/>
    <col min="13316" max="13316" width="12" style="52" bestFit="1" customWidth="1"/>
    <col min="13317" max="13317" width="11.42578125" style="52" bestFit="1" customWidth="1"/>
    <col min="13318" max="13318" width="11.28515625" style="52" customWidth="1"/>
    <col min="13319" max="13319" width="9" style="52" customWidth="1"/>
    <col min="13320" max="13320" width="11" style="52" customWidth="1"/>
    <col min="13321" max="13321" width="10.42578125" style="52" customWidth="1"/>
    <col min="13322" max="13322" width="11.42578125" style="52" customWidth="1"/>
    <col min="13323" max="13323" width="9.140625" style="52" customWidth="1"/>
    <col min="13324" max="13324" width="11.42578125" style="52" customWidth="1"/>
    <col min="13325" max="13330" width="9.140625" style="52" customWidth="1"/>
    <col min="13331" max="13567" width="9.140625" style="52"/>
    <col min="13568" max="13568" width="10" style="52" customWidth="1"/>
    <col min="13569" max="13569" width="9.140625" style="52"/>
    <col min="13570" max="13570" width="44" style="52" customWidth="1"/>
    <col min="13571" max="13571" width="8" style="52" customWidth="1"/>
    <col min="13572" max="13572" width="12" style="52" bestFit="1" customWidth="1"/>
    <col min="13573" max="13573" width="11.42578125" style="52" bestFit="1" customWidth="1"/>
    <col min="13574" max="13574" width="11.28515625" style="52" customWidth="1"/>
    <col min="13575" max="13575" width="9" style="52" customWidth="1"/>
    <col min="13576" max="13576" width="11" style="52" customWidth="1"/>
    <col min="13577" max="13577" width="10.42578125" style="52" customWidth="1"/>
    <col min="13578" max="13578" width="11.42578125" style="52" customWidth="1"/>
    <col min="13579" max="13579" width="9.140625" style="52" customWidth="1"/>
    <col min="13580" max="13580" width="11.42578125" style="52" customWidth="1"/>
    <col min="13581" max="13586" width="9.140625" style="52" customWidth="1"/>
    <col min="13587" max="13823" width="9.140625" style="52"/>
    <col min="13824" max="13824" width="10" style="52" customWidth="1"/>
    <col min="13825" max="13825" width="9.140625" style="52"/>
    <col min="13826" max="13826" width="44" style="52" customWidth="1"/>
    <col min="13827" max="13827" width="8" style="52" customWidth="1"/>
    <col min="13828" max="13828" width="12" style="52" bestFit="1" customWidth="1"/>
    <col min="13829" max="13829" width="11.42578125" style="52" bestFit="1" customWidth="1"/>
    <col min="13830" max="13830" width="11.28515625" style="52" customWidth="1"/>
    <col min="13831" max="13831" width="9" style="52" customWidth="1"/>
    <col min="13832" max="13832" width="11" style="52" customWidth="1"/>
    <col min="13833" max="13833" width="10.42578125" style="52" customWidth="1"/>
    <col min="13834" max="13834" width="11.42578125" style="52" customWidth="1"/>
    <col min="13835" max="13835" width="9.140625" style="52" customWidth="1"/>
    <col min="13836" max="13836" width="11.42578125" style="52" customWidth="1"/>
    <col min="13837" max="13842" width="9.140625" style="52" customWidth="1"/>
    <col min="13843" max="14079" width="9.140625" style="52"/>
    <col min="14080" max="14080" width="10" style="52" customWidth="1"/>
    <col min="14081" max="14081" width="9.140625" style="52"/>
    <col min="14082" max="14082" width="44" style="52" customWidth="1"/>
    <col min="14083" max="14083" width="8" style="52" customWidth="1"/>
    <col min="14084" max="14084" width="12" style="52" bestFit="1" customWidth="1"/>
    <col min="14085" max="14085" width="11.42578125" style="52" bestFit="1" customWidth="1"/>
    <col min="14086" max="14086" width="11.28515625" style="52" customWidth="1"/>
    <col min="14087" max="14087" width="9" style="52" customWidth="1"/>
    <col min="14088" max="14088" width="11" style="52" customWidth="1"/>
    <col min="14089" max="14089" width="10.42578125" style="52" customWidth="1"/>
    <col min="14090" max="14090" width="11.42578125" style="52" customWidth="1"/>
    <col min="14091" max="14091" width="9.140625" style="52" customWidth="1"/>
    <col min="14092" max="14092" width="11.42578125" style="52" customWidth="1"/>
    <col min="14093" max="14098" width="9.140625" style="52" customWidth="1"/>
    <col min="14099" max="14335" width="9.140625" style="52"/>
    <col min="14336" max="14336" width="10" style="52" customWidth="1"/>
    <col min="14337" max="14337" width="9.140625" style="52"/>
    <col min="14338" max="14338" width="44" style="52" customWidth="1"/>
    <col min="14339" max="14339" width="8" style="52" customWidth="1"/>
    <col min="14340" max="14340" width="12" style="52" bestFit="1" customWidth="1"/>
    <col min="14341" max="14341" width="11.42578125" style="52" bestFit="1" customWidth="1"/>
    <col min="14342" max="14342" width="11.28515625" style="52" customWidth="1"/>
    <col min="14343" max="14343" width="9" style="52" customWidth="1"/>
    <col min="14344" max="14344" width="11" style="52" customWidth="1"/>
    <col min="14345" max="14345" width="10.42578125" style="52" customWidth="1"/>
    <col min="14346" max="14346" width="11.42578125" style="52" customWidth="1"/>
    <col min="14347" max="14347" width="9.140625" style="52" customWidth="1"/>
    <col min="14348" max="14348" width="11.42578125" style="52" customWidth="1"/>
    <col min="14349" max="14354" width="9.140625" style="52" customWidth="1"/>
    <col min="14355" max="14591" width="9.140625" style="52"/>
    <col min="14592" max="14592" width="10" style="52" customWidth="1"/>
    <col min="14593" max="14593" width="9.140625" style="52"/>
    <col min="14594" max="14594" width="44" style="52" customWidth="1"/>
    <col min="14595" max="14595" width="8" style="52" customWidth="1"/>
    <col min="14596" max="14596" width="12" style="52" bestFit="1" customWidth="1"/>
    <col min="14597" max="14597" width="11.42578125" style="52" bestFit="1" customWidth="1"/>
    <col min="14598" max="14598" width="11.28515625" style="52" customWidth="1"/>
    <col min="14599" max="14599" width="9" style="52" customWidth="1"/>
    <col min="14600" max="14600" width="11" style="52" customWidth="1"/>
    <col min="14601" max="14601" width="10.42578125" style="52" customWidth="1"/>
    <col min="14602" max="14602" width="11.42578125" style="52" customWidth="1"/>
    <col min="14603" max="14603" width="9.140625" style="52" customWidth="1"/>
    <col min="14604" max="14604" width="11.42578125" style="52" customWidth="1"/>
    <col min="14605" max="14610" width="9.140625" style="52" customWidth="1"/>
    <col min="14611" max="14847" width="9.140625" style="52"/>
    <col min="14848" max="14848" width="10" style="52" customWidth="1"/>
    <col min="14849" max="14849" width="9.140625" style="52"/>
    <col min="14850" max="14850" width="44" style="52" customWidth="1"/>
    <col min="14851" max="14851" width="8" style="52" customWidth="1"/>
    <col min="14852" max="14852" width="12" style="52" bestFit="1" customWidth="1"/>
    <col min="14853" max="14853" width="11.42578125" style="52" bestFit="1" customWidth="1"/>
    <col min="14854" max="14854" width="11.28515625" style="52" customWidth="1"/>
    <col min="14855" max="14855" width="9" style="52" customWidth="1"/>
    <col min="14856" max="14856" width="11" style="52" customWidth="1"/>
    <col min="14857" max="14857" width="10.42578125" style="52" customWidth="1"/>
    <col min="14858" max="14858" width="11.42578125" style="52" customWidth="1"/>
    <col min="14859" max="14859" width="9.140625" style="52" customWidth="1"/>
    <col min="14860" max="14860" width="11.42578125" style="52" customWidth="1"/>
    <col min="14861" max="14866" width="9.140625" style="52" customWidth="1"/>
    <col min="14867" max="15103" width="9.140625" style="52"/>
    <col min="15104" max="15104" width="10" style="52" customWidth="1"/>
    <col min="15105" max="15105" width="9.140625" style="52"/>
    <col min="15106" max="15106" width="44" style="52" customWidth="1"/>
    <col min="15107" max="15107" width="8" style="52" customWidth="1"/>
    <col min="15108" max="15108" width="12" style="52" bestFit="1" customWidth="1"/>
    <col min="15109" max="15109" width="11.42578125" style="52" bestFit="1" customWidth="1"/>
    <col min="15110" max="15110" width="11.28515625" style="52" customWidth="1"/>
    <col min="15111" max="15111" width="9" style="52" customWidth="1"/>
    <col min="15112" max="15112" width="11" style="52" customWidth="1"/>
    <col min="15113" max="15113" width="10.42578125" style="52" customWidth="1"/>
    <col min="15114" max="15114" width="11.42578125" style="52" customWidth="1"/>
    <col min="15115" max="15115" width="9.140625" style="52" customWidth="1"/>
    <col min="15116" max="15116" width="11.42578125" style="52" customWidth="1"/>
    <col min="15117" max="15122" width="9.140625" style="52" customWidth="1"/>
    <col min="15123" max="15359" width="9.140625" style="52"/>
    <col min="15360" max="15360" width="10" style="52" customWidth="1"/>
    <col min="15361" max="15361" width="9.140625" style="52"/>
    <col min="15362" max="15362" width="44" style="52" customWidth="1"/>
    <col min="15363" max="15363" width="8" style="52" customWidth="1"/>
    <col min="15364" max="15364" width="12" style="52" bestFit="1" customWidth="1"/>
    <col min="15365" max="15365" width="11.42578125" style="52" bestFit="1" customWidth="1"/>
    <col min="15366" max="15366" width="11.28515625" style="52" customWidth="1"/>
    <col min="15367" max="15367" width="9" style="52" customWidth="1"/>
    <col min="15368" max="15368" width="11" style="52" customWidth="1"/>
    <col min="15369" max="15369" width="10.42578125" style="52" customWidth="1"/>
    <col min="15370" max="15370" width="11.42578125" style="52" customWidth="1"/>
    <col min="15371" max="15371" width="9.140625" style="52" customWidth="1"/>
    <col min="15372" max="15372" width="11.42578125" style="52" customWidth="1"/>
    <col min="15373" max="15378" width="9.140625" style="52" customWidth="1"/>
    <col min="15379" max="15615" width="9.140625" style="52"/>
    <col min="15616" max="15616" width="10" style="52" customWidth="1"/>
    <col min="15617" max="15617" width="9.140625" style="52"/>
    <col min="15618" max="15618" width="44" style="52" customWidth="1"/>
    <col min="15619" max="15619" width="8" style="52" customWidth="1"/>
    <col min="15620" max="15620" width="12" style="52" bestFit="1" customWidth="1"/>
    <col min="15621" max="15621" width="11.42578125" style="52" bestFit="1" customWidth="1"/>
    <col min="15622" max="15622" width="11.28515625" style="52" customWidth="1"/>
    <col min="15623" max="15623" width="9" style="52" customWidth="1"/>
    <col min="15624" max="15624" width="11" style="52" customWidth="1"/>
    <col min="15625" max="15625" width="10.42578125" style="52" customWidth="1"/>
    <col min="15626" max="15626" width="11.42578125" style="52" customWidth="1"/>
    <col min="15627" max="15627" width="9.140625" style="52" customWidth="1"/>
    <col min="15628" max="15628" width="11.42578125" style="52" customWidth="1"/>
    <col min="15629" max="15634" width="9.140625" style="52" customWidth="1"/>
    <col min="15635" max="15871" width="9.140625" style="52"/>
    <col min="15872" max="15872" width="10" style="52" customWidth="1"/>
    <col min="15873" max="15873" width="9.140625" style="52"/>
    <col min="15874" max="15874" width="44" style="52" customWidth="1"/>
    <col min="15875" max="15875" width="8" style="52" customWidth="1"/>
    <col min="15876" max="15876" width="12" style="52" bestFit="1" customWidth="1"/>
    <col min="15877" max="15877" width="11.42578125" style="52" bestFit="1" customWidth="1"/>
    <col min="15878" max="15878" width="11.28515625" style="52" customWidth="1"/>
    <col min="15879" max="15879" width="9" style="52" customWidth="1"/>
    <col min="15880" max="15880" width="11" style="52" customWidth="1"/>
    <col min="15881" max="15881" width="10.42578125" style="52" customWidth="1"/>
    <col min="15882" max="15882" width="11.42578125" style="52" customWidth="1"/>
    <col min="15883" max="15883" width="9.140625" style="52" customWidth="1"/>
    <col min="15884" max="15884" width="11.42578125" style="52" customWidth="1"/>
    <col min="15885" max="15890" width="9.140625" style="52" customWidth="1"/>
    <col min="15891" max="16127" width="9.140625" style="52"/>
    <col min="16128" max="16128" width="10" style="52" customWidth="1"/>
    <col min="16129" max="16129" width="9.140625" style="52"/>
    <col min="16130" max="16130" width="44" style="52" customWidth="1"/>
    <col min="16131" max="16131" width="8" style="52" customWidth="1"/>
    <col min="16132" max="16132" width="12" style="52" bestFit="1" customWidth="1"/>
    <col min="16133" max="16133" width="11.42578125" style="52" bestFit="1" customWidth="1"/>
    <col min="16134" max="16134" width="11.28515625" style="52" customWidth="1"/>
    <col min="16135" max="16135" width="9" style="52" customWidth="1"/>
    <col min="16136" max="16136" width="11" style="52" customWidth="1"/>
    <col min="16137" max="16137" width="10.42578125" style="52" customWidth="1"/>
    <col min="16138" max="16138" width="11.42578125" style="52" customWidth="1"/>
    <col min="16139" max="16139" width="9.140625" style="52" customWidth="1"/>
    <col min="16140" max="16140" width="11.42578125" style="52" customWidth="1"/>
    <col min="16141" max="16146" width="9.140625" style="52" customWidth="1"/>
    <col min="16147" max="16384" width="9.140625" style="52"/>
  </cols>
  <sheetData>
    <row r="1" spans="1:11" ht="40.5" customHeight="1" x14ac:dyDescent="0.2">
      <c r="A1" s="177" t="s">
        <v>65</v>
      </c>
      <c r="B1" s="177"/>
      <c r="C1" s="177"/>
      <c r="D1" s="177"/>
      <c r="E1" s="177"/>
      <c r="F1" s="177"/>
    </row>
    <row r="2" spans="1:11" ht="14.25" x14ac:dyDescent="0.2">
      <c r="A2" s="53"/>
      <c r="B2" s="53"/>
      <c r="C2" s="53"/>
      <c r="D2" s="53"/>
      <c r="E2" s="53"/>
      <c r="F2" s="53"/>
    </row>
    <row r="3" spans="1:11" x14ac:dyDescent="0.2">
      <c r="A3" s="178" t="s">
        <v>14</v>
      </c>
      <c r="B3" s="178"/>
      <c r="C3" s="179">
        <v>133.69999999999999</v>
      </c>
      <c r="D3" s="54"/>
    </row>
    <row r="4" spans="1:11" x14ac:dyDescent="0.2">
      <c r="A4" s="56"/>
      <c r="B4" s="57"/>
      <c r="C4" s="58"/>
      <c r="D4" s="54"/>
    </row>
    <row r="5" spans="1:11" ht="31.5" x14ac:dyDescent="0.2">
      <c r="A5" s="150" t="s">
        <v>2</v>
      </c>
      <c r="B5" s="150"/>
      <c r="C5" s="150"/>
      <c r="D5" s="59" t="s">
        <v>3</v>
      </c>
      <c r="E5" s="60" t="s">
        <v>4</v>
      </c>
      <c r="F5" s="61" t="s">
        <v>5</v>
      </c>
      <c r="G5" s="62" t="s">
        <v>6</v>
      </c>
    </row>
    <row r="6" spans="1:11" ht="28.5" customHeight="1" x14ac:dyDescent="0.2">
      <c r="A6" s="146" t="s">
        <v>10</v>
      </c>
      <c r="B6" s="146"/>
      <c r="C6" s="153"/>
      <c r="D6" s="63">
        <v>36665.24</v>
      </c>
      <c r="E6" s="63">
        <v>22867.89</v>
      </c>
      <c r="F6" s="63">
        <f>D6-E6</f>
        <v>13797.349999999999</v>
      </c>
      <c r="G6" s="64">
        <f>E6/D6</f>
        <v>0.62369399463906416</v>
      </c>
    </row>
    <row r="7" spans="1:11" s="68" customFormat="1" ht="12" customHeight="1" x14ac:dyDescent="0.2">
      <c r="A7" s="180"/>
      <c r="B7" s="180"/>
      <c r="C7" s="180"/>
      <c r="D7" s="71"/>
      <c r="E7" s="71"/>
      <c r="F7" s="72"/>
      <c r="G7" s="181"/>
      <c r="J7" s="69"/>
    </row>
    <row r="8" spans="1:11" s="112" customFormat="1" ht="12.75" customHeight="1" x14ac:dyDescent="0.2">
      <c r="A8" s="110"/>
      <c r="B8" s="110"/>
      <c r="C8" s="110"/>
      <c r="D8" s="111"/>
    </row>
    <row r="9" spans="1:11" s="74" customFormat="1" x14ac:dyDescent="0.2">
      <c r="A9" s="154" t="s">
        <v>0</v>
      </c>
      <c r="B9" s="155"/>
      <c r="C9" s="156"/>
      <c r="D9" s="160">
        <f>D16</f>
        <v>24375.536</v>
      </c>
    </row>
    <row r="10" spans="1:11" s="74" customFormat="1" ht="15.75" x14ac:dyDescent="0.25">
      <c r="A10" s="157"/>
      <c r="B10" s="158"/>
      <c r="C10" s="159"/>
      <c r="D10" s="160"/>
      <c r="I10" s="182" t="s">
        <v>52</v>
      </c>
    </row>
    <row r="11" spans="1:11" s="74" customFormat="1" ht="13.5" x14ac:dyDescent="0.2">
      <c r="A11" s="161" t="s">
        <v>11</v>
      </c>
      <c r="B11" s="161"/>
      <c r="C11" s="161"/>
      <c r="D11" s="161"/>
      <c r="I11" s="65"/>
    </row>
    <row r="12" spans="1:11" s="74" customFormat="1" x14ac:dyDescent="0.2">
      <c r="A12" s="183" t="s">
        <v>53</v>
      </c>
      <c r="B12" s="183"/>
      <c r="C12" s="183"/>
      <c r="D12" s="75">
        <f>D6-J14-D15-J13</f>
        <v>21455.527999999998</v>
      </c>
      <c r="I12" s="184" t="s">
        <v>54</v>
      </c>
      <c r="J12" s="184"/>
    </row>
    <row r="13" spans="1:11" s="74" customFormat="1" x14ac:dyDescent="0.2">
      <c r="A13" s="183" t="s">
        <v>55</v>
      </c>
      <c r="B13" s="183"/>
      <c r="C13" s="183"/>
      <c r="D13" s="75">
        <v>0</v>
      </c>
      <c r="H13" s="185" t="s">
        <v>56</v>
      </c>
      <c r="I13" s="186">
        <v>6.37</v>
      </c>
      <c r="J13" s="187">
        <f>I13*12*C3</f>
        <v>10220.027999999998</v>
      </c>
    </row>
    <row r="14" spans="1:11" s="74" customFormat="1" x14ac:dyDescent="0.2">
      <c r="A14" s="188" t="s">
        <v>57</v>
      </c>
      <c r="B14" s="188"/>
      <c r="C14" s="188"/>
      <c r="D14" s="75">
        <v>0</v>
      </c>
      <c r="H14" s="89" t="s">
        <v>58</v>
      </c>
      <c r="I14" s="189">
        <v>1.29</v>
      </c>
      <c r="J14" s="78">
        <f>I14*C3*12</f>
        <v>2069.6759999999999</v>
      </c>
      <c r="K14" s="79"/>
    </row>
    <row r="15" spans="1:11" s="74" customFormat="1" ht="12.75" customHeight="1" x14ac:dyDescent="0.2">
      <c r="A15" s="183" t="s">
        <v>59</v>
      </c>
      <c r="B15" s="183"/>
      <c r="C15" s="183"/>
      <c r="D15" s="190">
        <f>I15*C3*12</f>
        <v>2920.0079999999998</v>
      </c>
      <c r="H15" s="185" t="s">
        <v>60</v>
      </c>
      <c r="I15" s="191">
        <v>1.82</v>
      </c>
      <c r="J15" s="79"/>
    </row>
    <row r="16" spans="1:11" x14ac:dyDescent="0.2">
      <c r="A16" s="192" t="s">
        <v>12</v>
      </c>
      <c r="B16" s="193"/>
      <c r="C16" s="194"/>
      <c r="D16" s="83">
        <f>D12+D14+D15+D13</f>
        <v>24375.536</v>
      </c>
      <c r="E16" s="52"/>
      <c r="F16" s="52"/>
      <c r="G16" s="52"/>
      <c r="J16" s="65"/>
    </row>
    <row r="17" spans="1:7" x14ac:dyDescent="0.2">
      <c r="B17" s="86"/>
      <c r="C17" s="86"/>
      <c r="E17" s="52"/>
      <c r="F17" s="52"/>
      <c r="G17" s="52"/>
    </row>
    <row r="18" spans="1:7" ht="15" x14ac:dyDescent="0.2">
      <c r="A18" s="171" t="s">
        <v>1</v>
      </c>
      <c r="B18" s="172"/>
      <c r="C18" s="172"/>
      <c r="D18" s="173"/>
      <c r="E18" s="52"/>
      <c r="F18" s="52"/>
      <c r="G18" s="52"/>
    </row>
    <row r="19" spans="1:7" ht="27" customHeight="1" x14ac:dyDescent="0.2">
      <c r="A19" s="162" t="s">
        <v>61</v>
      </c>
      <c r="B19" s="163"/>
      <c r="C19" s="164"/>
      <c r="D19" s="118">
        <f>D6-D16</f>
        <v>12289.703999999998</v>
      </c>
      <c r="E19" s="52"/>
      <c r="F19" s="52"/>
      <c r="G19" s="52"/>
    </row>
    <row r="20" spans="1:7" x14ac:dyDescent="0.2">
      <c r="E20" s="52"/>
      <c r="F20" s="52"/>
      <c r="G20" s="52"/>
    </row>
    <row r="21" spans="1:7" ht="28.5" customHeight="1" x14ac:dyDescent="0.2">
      <c r="A21" s="195" t="s">
        <v>62</v>
      </c>
      <c r="B21" s="196"/>
      <c r="C21" s="197"/>
      <c r="D21" s="198">
        <f>F6</f>
        <v>13797.349999999999</v>
      </c>
      <c r="E21" s="52"/>
      <c r="F21" s="52"/>
      <c r="G21" s="52"/>
    </row>
    <row r="22" spans="1:7" ht="28.5" customHeight="1" x14ac:dyDescent="0.2">
      <c r="A22" s="192" t="s">
        <v>63</v>
      </c>
      <c r="B22" s="193"/>
      <c r="C22" s="194"/>
      <c r="D22" s="199">
        <v>-18881.233999999997</v>
      </c>
      <c r="E22" s="52"/>
      <c r="F22" s="52"/>
      <c r="G22" s="52"/>
    </row>
    <row r="23" spans="1:7" ht="28.5" customHeight="1" x14ac:dyDescent="0.2">
      <c r="A23" s="192" t="s">
        <v>64</v>
      </c>
      <c r="B23" s="193"/>
      <c r="C23" s="194"/>
      <c r="D23" s="199">
        <f>D19-D21+D22</f>
        <v>-20388.879999999997</v>
      </c>
      <c r="E23" s="65"/>
      <c r="F23" s="52"/>
      <c r="G23" s="52"/>
    </row>
    <row r="24" spans="1:7" x14ac:dyDescent="0.2">
      <c r="E24" s="52"/>
      <c r="F24" s="52"/>
      <c r="G24" s="52"/>
    </row>
    <row r="25" spans="1:7" x14ac:dyDescent="0.2">
      <c r="A25" s="200" t="s">
        <v>19</v>
      </c>
      <c r="B25" s="200"/>
      <c r="C25" s="200"/>
      <c r="D25" s="201" t="s">
        <v>20</v>
      </c>
      <c r="E25" s="52"/>
      <c r="F25" s="52"/>
      <c r="G25" s="52"/>
    </row>
    <row r="26" spans="1:7" x14ac:dyDescent="0.2">
      <c r="A26" s="202"/>
      <c r="B26" s="202"/>
      <c r="C26" s="202"/>
      <c r="D26" s="203"/>
    </row>
    <row r="27" spans="1:7" x14ac:dyDescent="0.2">
      <c r="A27" s="200" t="s">
        <v>21</v>
      </c>
      <c r="D27" s="87" t="s">
        <v>22</v>
      </c>
    </row>
  </sheetData>
  <mergeCells count="18">
    <mergeCell ref="A16:C16"/>
    <mergeCell ref="A18:D18"/>
    <mergeCell ref="A19:C19"/>
    <mergeCell ref="A21:C21"/>
    <mergeCell ref="A22:C22"/>
    <mergeCell ref="A23:C23"/>
    <mergeCell ref="A11:D11"/>
    <mergeCell ref="A12:C12"/>
    <mergeCell ref="I12:J12"/>
    <mergeCell ref="A13:C13"/>
    <mergeCell ref="A14:C14"/>
    <mergeCell ref="A15:C15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Шаблон</vt:lpstr>
      <vt:lpstr>Лист1</vt:lpstr>
      <vt:lpstr>2015</vt:lpstr>
      <vt:lpstr>2016</vt:lpstr>
      <vt:lpstr>2017</vt:lpstr>
      <vt:lpstr>'2016'!Область_печати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2018-03-06T07:09:57Z</dcterms:modified>
</cp:coreProperties>
</file>